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nri02\Desktop\R2_fukuchi\HP掲載\経営比較分析表\H29\"/>
    </mc:Choice>
  </mc:AlternateContent>
  <workbookProtection workbookAlgorithmName="SHA-512" workbookHashValue="MCgd00ER9KD6d8TOgSDuDczwgnfZzu0HgJ3nbCRcnhInF3RH6DTcc85VDMWjNTL+0Rm9iVVL82F5Js9saSUkNA==" workbookSaltValue="jVu1ZGe1IbHxTzJJPg2MCw==" workbookSpinCount="100000" lockStructure="1"/>
  <bookViews>
    <workbookView xWindow="0" yWindow="0" windowWidth="15360" windowHeight="7635"/>
  </bookViews>
  <sheets>
    <sheet name="法適用_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Q6" i="5"/>
  <c r="W10" i="4" s="1"/>
  <c r="P6" i="5"/>
  <c r="P10" i="4" s="1"/>
  <c r="O6" i="5"/>
  <c r="N6" i="5"/>
  <c r="B10" i="4" s="1"/>
  <c r="M6" i="5"/>
  <c r="AD8"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B8" i="4"/>
  <c r="AL8" i="4"/>
  <c r="W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<sst xmlns="http://schemas.openxmlformats.org/spreadsheetml/2006/main" count="232" uniqueCount="120">
  <si>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</si>
  <si>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</si>
  <si>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</si>
  <si>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</si>
  <si>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</si>
  <si>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</si>
  <si>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</si>
  <si>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</si>
  <si>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</si>
  <si>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</si>
  <si>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</si>
  <si>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</si>
  <si>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</si>
  <si>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</si>
  <si>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</si>
  <si>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</si>
  <si>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</si>
  <si>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</si>
  <si>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</si>
  <si>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</si>
  <si>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</si>
  <si>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</si>
  <si>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</si>
  <si>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</si>
  <si>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</si>
  <si>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</si>
  <si>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</si>
  <si>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</si>
  <si>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</si>
  <si>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</si>
  <si>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</si>
  <si>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</si>
  <si>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</si>
  <si>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</si>
  <si>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</si>
  <si>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</si>
  <si>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</si>
  <si>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</si>
  <si>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</si>
  <si>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</si>
  <si>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</si>
  <si>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</si>
  <si>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</si>
  <si>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</si>
  <si>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</si>
  <si>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</si>
  <si>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</si>
  <si>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</si>
  <si>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</si>
  <si>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</si>
  <si>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</si>
  <si>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</si>
  <si>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</si>
  <si>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</si>
  <si>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</si>
  <si>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</si>
  <si>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</si>
  <si>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</si>
  <si>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</si>
  <si>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</si>
  <si>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</si>
  <si>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</si>
  <si>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</si>
  <si>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</si>
  <si>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</si>
  <si>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</si>
  <si>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</si>
  <si>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</si>
  <si>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</si>
  <si>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</si>
  <si>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</si>
  <si>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</si>
  <si>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</si>
  <si>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</si>
  <si>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</si>
  <si>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</si>
  <si>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</si>
  <si>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</si>
  <si>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</si>
  <si>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</si>
  <si>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</si>
  <si>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</si>
  <si>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</si>
  <si>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</si>
  <si>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</si>
  <si>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</si>
  <si>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</si>
  <si>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</si>
  <si>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</si>
  <si>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</si>
  <si>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</si>
  <si>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</si>
  <si>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</si>
  <si>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</si>
  <si>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</si>
  <si>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</si>
  <si>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</si>
  <si>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</si>
  <si>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</si>
  <si>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</si>
  <si>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</si>
  <si>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</si>
  <si>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</si>
  <si>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</si>
  <si>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</si>
  <si>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</si>
  <si>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</si>
  <si>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</si>
  <si>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</si>
  <si>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</si>
  <si>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</si>
  <si>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</si>
  <si>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</si>
  <si>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</si>
  <si>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</si>
  <si>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</si>
  <si>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</si>
  <si>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及び料金回収率も類似団体平均値よりも高く、その他の指標においても全国平均と比較し概ね良好な数値となっており、公営企業として妥当な経営状況となっている。企業債残高対給水収益比率が平成２７年度より上昇しているが、浄水場更新工事の財源確保のために新しく企業債を発行したことによるものである。なお、流動比率が平成２６年度に大きく減少しているが、公営企業会計基準の見直しに伴うもので、実質的には大きな変化は生じていない。</t>
    <rPh sb="1" eb="3">
      <t>ケイジョウ</t>
    </rPh>
    <rPh sb="3" eb="5">
      <t>シュウシ</t>
    </rPh>
    <rPh sb="5" eb="7">
      <t>ヒリツ</t>
    </rPh>
    <rPh sb="7" eb="8">
      <t>オヨ</t>
    </rPh>
    <rPh sb="9" eb="11">
      <t>リョウキン</t>
    </rPh>
    <rPh sb="11" eb="13">
      <t>カイシュウ</t>
    </rPh>
    <rPh sb="13" eb="14">
      <t>リツ</t>
    </rPh>
    <rPh sb="15" eb="17">
      <t>ルイジ</t>
    </rPh>
    <rPh sb="17" eb="19">
      <t>ダンタイ</t>
    </rPh>
    <rPh sb="19" eb="22">
      <t>ヘイキンチ</t>
    </rPh>
    <rPh sb="25" eb="26">
      <t>タカ</t>
    </rPh>
    <rPh sb="30" eb="31">
      <t>タ</t>
    </rPh>
    <rPh sb="32" eb="34">
      <t>シヒョウ</t>
    </rPh>
    <rPh sb="39" eb="41">
      <t>ゼンコク</t>
    </rPh>
    <rPh sb="41" eb="43">
      <t>ヘイキン</t>
    </rPh>
    <rPh sb="44" eb="46">
      <t>ヒカク</t>
    </rPh>
    <rPh sb="47" eb="48">
      <t>オオム</t>
    </rPh>
    <rPh sb="49" eb="51">
      <t>リョウコウ</t>
    </rPh>
    <rPh sb="52" eb="54">
      <t>スウチ</t>
    </rPh>
    <rPh sb="61" eb="63">
      <t>コウエイ</t>
    </rPh>
    <rPh sb="63" eb="65">
      <t>キギョウ</t>
    </rPh>
    <rPh sb="68" eb="70">
      <t>ダトウ</t>
    </rPh>
    <rPh sb="71" eb="73">
      <t>ケイエイ</t>
    </rPh>
    <rPh sb="73" eb="75">
      <t>ジョウキョウ</t>
    </rPh>
    <rPh sb="82" eb="84">
      <t>キギョウ</t>
    </rPh>
    <rPh sb="84" eb="85">
      <t>サイ</t>
    </rPh>
    <rPh sb="85" eb="87">
      <t>ザンダカ</t>
    </rPh>
    <rPh sb="87" eb="88">
      <t>タイ</t>
    </rPh>
    <rPh sb="88" eb="90">
      <t>キュウスイ</t>
    </rPh>
    <rPh sb="90" eb="92">
      <t>シュウエキ</t>
    </rPh>
    <rPh sb="92" eb="94">
      <t>ヒリツ</t>
    </rPh>
    <rPh sb="103" eb="105">
      <t>ジョウショウ</t>
    </rPh>
    <rPh sb="111" eb="114">
      <t>ジョウスイジョウ</t>
    </rPh>
    <rPh sb="114" eb="116">
      <t>コウシン</t>
    </rPh>
    <rPh sb="116" eb="118">
      <t>コウジ</t>
    </rPh>
    <rPh sb="119" eb="121">
      <t>ザイゲン</t>
    </rPh>
    <rPh sb="121" eb="123">
      <t>カクホ</t>
    </rPh>
    <rPh sb="127" eb="128">
      <t>アタラ</t>
    </rPh>
    <rPh sb="130" eb="132">
      <t>キギョウ</t>
    </rPh>
    <rPh sb="132" eb="133">
      <t>サイ</t>
    </rPh>
    <rPh sb="134" eb="136">
      <t>ハッコウ</t>
    </rPh>
    <rPh sb="152" eb="154">
      <t>リュウドウ</t>
    </rPh>
    <rPh sb="154" eb="156">
      <t>ヒリツ</t>
    </rPh>
    <rPh sb="157" eb="159">
      <t>ヘイセイ</t>
    </rPh>
    <rPh sb="161" eb="163">
      <t>ネンド</t>
    </rPh>
    <rPh sb="164" eb="165">
      <t>オオ</t>
    </rPh>
    <rPh sb="167" eb="169">
      <t>ゲンショウ</t>
    </rPh>
    <rPh sb="175" eb="177">
      <t>コウエイ</t>
    </rPh>
    <rPh sb="177" eb="179">
      <t>キギョウ</t>
    </rPh>
    <rPh sb="179" eb="181">
      <t>カイケイ</t>
    </rPh>
    <rPh sb="181" eb="183">
      <t>キジュン</t>
    </rPh>
    <rPh sb="184" eb="186">
      <t>ミナオ</t>
    </rPh>
    <rPh sb="188" eb="189">
      <t>トモナ</t>
    </rPh>
    <rPh sb="194" eb="197">
      <t>ジッシツテキ</t>
    </rPh>
    <rPh sb="199" eb="200">
      <t>オオ</t>
    </rPh>
    <rPh sb="202" eb="204">
      <t>ヘンカ</t>
    </rPh>
    <rPh sb="205" eb="206">
      <t>ショウ</t>
    </rPh>
    <phoneticPr fontId="4"/>
  </si>
  <si>
    <t>　現在の水道施設は昭和４０年～５０年代に築造されたものがほとんどで老朽化が進んでいる。さらに、耐震化されていないため、安定した給水を行っていくために施設の更新が必要である。老朽化した水道施設の更新と耐震化及び非常時の対応強化等を図るため、平成２５年度から１５年を要する水道施設整備事業に取り組んでいる。</t>
    <rPh sb="1" eb="3">
      <t>ゲンザイ</t>
    </rPh>
    <rPh sb="4" eb="6">
      <t>スイドウ</t>
    </rPh>
    <rPh sb="6" eb="8">
      <t>シセツ</t>
    </rPh>
    <rPh sb="9" eb="11">
      <t>ショウワ</t>
    </rPh>
    <rPh sb="13" eb="14">
      <t>ネン</t>
    </rPh>
    <rPh sb="17" eb="19">
      <t>ネンダイ</t>
    </rPh>
    <rPh sb="20" eb="22">
      <t>チクゾウ</t>
    </rPh>
    <rPh sb="33" eb="36">
      <t>ロウキュウカ</t>
    </rPh>
    <rPh sb="37" eb="38">
      <t>スス</t>
    </rPh>
    <rPh sb="47" eb="50">
      <t>タイシンカ</t>
    </rPh>
    <rPh sb="59" eb="61">
      <t>アンテイ</t>
    </rPh>
    <rPh sb="63" eb="65">
      <t>キュウスイ</t>
    </rPh>
    <rPh sb="66" eb="67">
      <t>オコナ</t>
    </rPh>
    <rPh sb="74" eb="76">
      <t>シセツ</t>
    </rPh>
    <rPh sb="77" eb="79">
      <t>コウシン</t>
    </rPh>
    <rPh sb="80" eb="82">
      <t>ヒツヨウ</t>
    </rPh>
    <rPh sb="86" eb="89">
      <t>ロウキュウカ</t>
    </rPh>
    <rPh sb="91" eb="93">
      <t>スイドウ</t>
    </rPh>
    <rPh sb="93" eb="95">
      <t>シセツ</t>
    </rPh>
    <rPh sb="96" eb="98">
      <t>コウシン</t>
    </rPh>
    <rPh sb="99" eb="102">
      <t>タイシンカ</t>
    </rPh>
    <rPh sb="102" eb="103">
      <t>オヨ</t>
    </rPh>
    <rPh sb="104" eb="106">
      <t>ヒジョウ</t>
    </rPh>
    <rPh sb="106" eb="107">
      <t>ジ</t>
    </rPh>
    <rPh sb="108" eb="110">
      <t>タイオウ</t>
    </rPh>
    <rPh sb="110" eb="112">
      <t>キョウカ</t>
    </rPh>
    <rPh sb="112" eb="113">
      <t>ナド</t>
    </rPh>
    <rPh sb="114" eb="115">
      <t>ハカ</t>
    </rPh>
    <rPh sb="119" eb="121">
      <t>ヘイセイ</t>
    </rPh>
    <rPh sb="123" eb="125">
      <t>ネンド</t>
    </rPh>
    <rPh sb="131" eb="132">
      <t>ヨウ</t>
    </rPh>
    <rPh sb="134" eb="136">
      <t>スイドウ</t>
    </rPh>
    <rPh sb="136" eb="138">
      <t>シセツ</t>
    </rPh>
    <rPh sb="138" eb="140">
      <t>セイビ</t>
    </rPh>
    <rPh sb="140" eb="142">
      <t>ジギョウ</t>
    </rPh>
    <rPh sb="143" eb="144">
      <t>ト</t>
    </rPh>
    <rPh sb="145" eb="146">
      <t>ク</t>
    </rPh>
    <phoneticPr fontId="4"/>
  </si>
  <si>
    <t>　経営の健全性・効率性に表れているように、現時点は良好な経営状況となっているが、現在進めている水道施設整備事業は、財政の確保など水道事業の経営に大きな影響を与えるものと認識しており、特に財源については企業債が中心となることが想定されるため、今後の企業債利息及び減価償却費等の固定費の大幅な増加は避けられないと考えている。このような状況の中で、利用者の負担増とならないよう、水道料金を値上げすることなく現行の料金体系を維持することを前提として、水道施設整備事業を進めているところである。また、現在は人口が増加しているが、いずれ人口が減少していくことが予想されるため、将来を見据えた事業運営が必要と考えている。</t>
    <rPh sb="1" eb="3">
      <t>ケイエイ</t>
    </rPh>
    <rPh sb="4" eb="7">
      <t>ケンゼンセイ</t>
    </rPh>
    <rPh sb="8" eb="11">
      <t>コウリツセイ</t>
    </rPh>
    <rPh sb="12" eb="13">
      <t>アラワ</t>
    </rPh>
    <rPh sb="21" eb="24">
      <t>ゲンジテン</t>
    </rPh>
    <rPh sb="25" eb="27">
      <t>リョウコウ</t>
    </rPh>
    <rPh sb="28" eb="30">
      <t>ケイエイ</t>
    </rPh>
    <rPh sb="30" eb="32">
      <t>ジョウキョウ</t>
    </rPh>
    <rPh sb="40" eb="42">
      <t>ゲンザイ</t>
    </rPh>
    <rPh sb="42" eb="43">
      <t>スス</t>
    </rPh>
    <rPh sb="47" eb="49">
      <t>スイドウ</t>
    </rPh>
    <rPh sb="49" eb="51">
      <t>シセツ</t>
    </rPh>
    <rPh sb="51" eb="53">
      <t>セイビ</t>
    </rPh>
    <rPh sb="53" eb="55">
      <t>ジギョウ</t>
    </rPh>
    <rPh sb="57" eb="59">
      <t>ザイセイ</t>
    </rPh>
    <rPh sb="60" eb="62">
      <t>カクホ</t>
    </rPh>
    <rPh sb="64" eb="66">
      <t>スイドウ</t>
    </rPh>
    <rPh sb="66" eb="68">
      <t>ジギョウ</t>
    </rPh>
    <rPh sb="69" eb="71">
      <t>ケイエイ</t>
    </rPh>
    <rPh sb="72" eb="73">
      <t>オオ</t>
    </rPh>
    <rPh sb="75" eb="77">
      <t>エイキョウ</t>
    </rPh>
    <rPh sb="78" eb="79">
      <t>アタ</t>
    </rPh>
    <rPh sb="84" eb="86">
      <t>ニンシキ</t>
    </rPh>
    <rPh sb="91" eb="92">
      <t>トク</t>
    </rPh>
    <rPh sb="93" eb="95">
      <t>ザイゲン</t>
    </rPh>
    <rPh sb="100" eb="102">
      <t>キギョウ</t>
    </rPh>
    <rPh sb="102" eb="103">
      <t>サイ</t>
    </rPh>
    <rPh sb="104" eb="106">
      <t>チュウシン</t>
    </rPh>
    <rPh sb="112" eb="114">
      <t>ソウテイ</t>
    </rPh>
    <rPh sb="120" eb="122">
      <t>コンゴ</t>
    </rPh>
    <rPh sb="123" eb="125">
      <t>キギョウ</t>
    </rPh>
    <rPh sb="125" eb="126">
      <t>サイ</t>
    </rPh>
    <rPh sb="126" eb="128">
      <t>リソク</t>
    </rPh>
    <rPh sb="128" eb="129">
      <t>オヨ</t>
    </rPh>
    <rPh sb="130" eb="132">
      <t>ゲンカ</t>
    </rPh>
    <rPh sb="132" eb="134">
      <t>ショウキャク</t>
    </rPh>
    <rPh sb="134" eb="135">
      <t>ヒ</t>
    </rPh>
    <rPh sb="135" eb="136">
      <t>ナド</t>
    </rPh>
    <rPh sb="137" eb="140">
      <t>コテイヒ</t>
    </rPh>
    <rPh sb="141" eb="143">
      <t>オオハバ</t>
    </rPh>
    <rPh sb="144" eb="146">
      <t>ゾウカ</t>
    </rPh>
    <rPh sb="147" eb="148">
      <t>サ</t>
    </rPh>
    <rPh sb="154" eb="155">
      <t>カンガ</t>
    </rPh>
    <rPh sb="165" eb="167">
      <t>ジョウキョウ</t>
    </rPh>
    <rPh sb="168" eb="169">
      <t>ナカ</t>
    </rPh>
    <rPh sb="171" eb="174">
      <t>リヨウシャ</t>
    </rPh>
    <rPh sb="175" eb="178">
      <t>フタンゾウ</t>
    </rPh>
    <rPh sb="186" eb="188">
      <t>スイドウ</t>
    </rPh>
    <rPh sb="188" eb="190">
      <t>リョウキン</t>
    </rPh>
    <rPh sb="191" eb="193">
      <t>ネア</t>
    </rPh>
    <rPh sb="200" eb="202">
      <t>ゲンコウ</t>
    </rPh>
    <rPh sb="203" eb="205">
      <t>リョウキン</t>
    </rPh>
    <rPh sb="205" eb="207">
      <t>タイケイ</t>
    </rPh>
    <rPh sb="208" eb="210">
      <t>イジ</t>
    </rPh>
    <rPh sb="215" eb="217">
      <t>ゼンテイ</t>
    </rPh>
    <rPh sb="221" eb="223">
      <t>スイドウ</t>
    </rPh>
    <rPh sb="223" eb="225">
      <t>シセツ</t>
    </rPh>
    <rPh sb="225" eb="227">
      <t>セイビ</t>
    </rPh>
    <rPh sb="227" eb="229">
      <t>ジギョウ</t>
    </rPh>
    <rPh sb="230" eb="231">
      <t>スス</t>
    </rPh>
    <rPh sb="245" eb="247">
      <t>ゲンザイ</t>
    </rPh>
    <rPh sb="248" eb="250">
      <t>ジンコウ</t>
    </rPh>
    <rPh sb="251" eb="253">
      <t>ゾウカ</t>
    </rPh>
    <rPh sb="262" eb="264">
      <t>ジンコウ</t>
    </rPh>
    <rPh sb="265" eb="267">
      <t>ゲンショウ</t>
    </rPh>
    <rPh sb="274" eb="276">
      <t>ヨソウ</t>
    </rPh>
    <rPh sb="282" eb="284">
      <t>ショウライ</t>
    </rPh>
    <rPh sb="285" eb="287">
      <t>ミス</t>
    </rPh>
    <rPh sb="289" eb="291">
      <t>ジギョウ</t>
    </rPh>
    <rPh sb="291" eb="293">
      <t>ウンエイ</t>
    </rPh>
    <rPh sb="294" eb="296">
      <t>ヒツヨウ</t>
    </rPh>
    <rPh sb="297" eb="29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</si>
</sst>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c:v>
                </c:pt>
                <c:pt idx="1">
                  <c:v>1.33</c:v>
                </c:pt>
                <c:pt idx="2">
                  <c:v>1.1200000000000001</c:v>
                </c:pt>
                <c:pt idx="3">
                  <c:v>1.28</c:v>
                </c:pt>
                <c:pt idx="4">
                  <c:v>1.34</c:v>
                </c:pt>
              </c:numCache>
            </c:numRef>
          </c:val>
          <c:extLst>
            <c:ext xmlns:c16="http://schemas.microsoft.com/office/drawing/2014/chart" uri="{C3380CC4-5D6E-409C-BE32-E72D297353CC}">
              <c16:uniqueId val="{00000000-6653-4985-A635-974A6D352494}"/>
            </c:ext>
          </c:extLst>
        </c:ser>
        <c:dLbls>
          <c:showLegendKey val="0"/>
          <c:showVal val="0"/>
          <c:showCatName val="0"/>
          <c:showSerName val="0"/>
          <c:showPercent val="0"/>
          <c:showBubbleSize val="0"/>
        </c:dLbls>
        <c:gapWidth val="150"/>
        <c:axId val="83782656"/>
        <c:axId val="854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6653-4985-A635-974A6D352494}"/>
            </c:ext>
          </c:extLst>
        </c:ser>
        <c:dLbls>
          <c:showLegendKey val="0"/>
          <c:showVal val="0"/>
          <c:showCatName val="0"/>
          <c:showSerName val="0"/>
          <c:showPercent val="0"/>
          <c:showBubbleSize val="0"/>
        </c:dLbls>
        <c:marker val="1"/>
        <c:smooth val="0"/>
        <c:axId val="83782656"/>
        <c:axId val="85460096"/>
      </c:lineChart>
      <c:dateAx>
        <c:axId val="83782656"/>
        <c:scaling>
          <c:orientation val="minMax"/>
        </c:scaling>
        <c:delete val="1"/>
        <c:axPos val="b"/>
        <c:numFmt formatCode="ge" sourceLinked="1"/>
        <c:majorTickMark val="none"/>
        <c:minorTickMark val="none"/>
        <c:tickLblPos val="none"/>
        <c:crossAx val="85460096"/>
        <c:crosses val="autoZero"/>
        <c:auto val="1"/>
        <c:lblOffset val="100"/>
        <c:baseTimeUnit val="years"/>
      </c:dateAx>
      <c:valAx>
        <c:axId val="8546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54.85</c:v>
                </c:pt>
                <c:pt idx="1">
                  <c:v>54.38</c:v>
                </c:pt>
                <c:pt idx="2">
                  <c:v>54.39</c:v>
                </c:pt>
                <c:pt idx="3">
                  <c:v>54.06</c:v>
                </c:pt>
                <c:pt idx="4">
                  <c:v>54.34</c:v>
                </c:pt>
              </c:numCache>
            </c:numRef>
          </c:val>
          <c:extLst>
            <c:ext xmlns:c16="http://schemas.microsoft.com/office/drawing/2014/chart" uri="{C3380CC4-5D6E-409C-BE32-E72D297353CC}">
              <c16:uniqueId val="{00000000-F35A-45B2-BC62-E2F9A89CCF38}"/>
            </c:ext>
          </c:extLst>
        </c:ser>
        <c:dLbls>
          <c:showLegendKey val="0"/>
          <c:showVal val="0"/>
          <c:showCatName val="0"/>
          <c:showSerName val="0"/>
          <c:showPercent val="0"/>
          <c:showBubbleSize val="0"/>
        </c:dLbls>
        <c:gapWidth val="150"/>
        <c:axId val="89717760"/>
        <c:axId val="897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F35A-45B2-BC62-E2F9A89CCF38}"/>
            </c:ext>
          </c:extLst>
        </c:ser>
        <c:dLbls>
          <c:showLegendKey val="0"/>
          <c:showVal val="0"/>
          <c:showCatName val="0"/>
          <c:showSerName val="0"/>
          <c:showPercent val="0"/>
          <c:showBubbleSize val="0"/>
        </c:dLbls>
        <c:marker val="1"/>
        <c:smooth val="0"/>
        <c:axId val="89717760"/>
        <c:axId val="89744512"/>
      </c:lineChart>
      <c:dateAx>
        <c:axId val="89717760"/>
        <c:scaling>
          <c:orientation val="minMax"/>
        </c:scaling>
        <c:delete val="1"/>
        <c:axPos val="b"/>
        <c:numFmt formatCode="ge" sourceLinked="1"/>
        <c:majorTickMark val="none"/>
        <c:minorTickMark val="none"/>
        <c:tickLblPos val="none"/>
        <c:crossAx val="89744512"/>
        <c:crosses val="autoZero"/>
        <c:auto val="1"/>
        <c:lblOffset val="100"/>
        <c:baseTimeUnit val="years"/>
      </c:dateAx>
      <c:valAx>
        <c:axId val="897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90.68</c:v>
                </c:pt>
                <c:pt idx="1">
                  <c:v>91.21</c:v>
                </c:pt>
                <c:pt idx="2">
                  <c:v>91.9</c:v>
                </c:pt>
                <c:pt idx="3">
                  <c:v>93.6</c:v>
                </c:pt>
                <c:pt idx="4">
                  <c:v>94.17</c:v>
                </c:pt>
              </c:numCache>
            </c:numRef>
          </c:val>
          <c:extLst>
            <c:ext xmlns:c16="http://schemas.microsoft.com/office/drawing/2014/chart" uri="{C3380CC4-5D6E-409C-BE32-E72D297353CC}">
              <c16:uniqueId val="{00000000-F2A6-418A-BD68-ABC5DB0F64A3}"/>
            </c:ext>
          </c:extLst>
        </c:ser>
        <c:dLbls>
          <c:showLegendKey val="0"/>
          <c:showVal val="0"/>
          <c:showCatName val="0"/>
          <c:showSerName val="0"/>
          <c:showPercent val="0"/>
          <c:showBubbleSize val="0"/>
        </c:dLbls>
        <c:gapWidth val="150"/>
        <c:axId val="89763200"/>
        <c:axId val="897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F2A6-418A-BD68-ABC5DB0F64A3}"/>
            </c:ext>
          </c:extLst>
        </c:ser>
        <c:dLbls>
          <c:showLegendKey val="0"/>
          <c:showVal val="0"/>
          <c:showCatName val="0"/>
          <c:showSerName val="0"/>
          <c:showPercent val="0"/>
          <c:showBubbleSize val="0"/>
        </c:dLbls>
        <c:marker val="1"/>
        <c:smooth val="0"/>
        <c:axId val="89763200"/>
        <c:axId val="89765376"/>
      </c:lineChart>
      <c:dateAx>
        <c:axId val="89763200"/>
        <c:scaling>
          <c:orientation val="minMax"/>
        </c:scaling>
        <c:delete val="1"/>
        <c:axPos val="b"/>
        <c:numFmt formatCode="ge" sourceLinked="1"/>
        <c:majorTickMark val="none"/>
        <c:minorTickMark val="none"/>
        <c:tickLblPos val="none"/>
        <c:crossAx val="89765376"/>
        <c:crosses val="autoZero"/>
        <c:auto val="1"/>
        <c:lblOffset val="100"/>
        <c:baseTimeUnit val="years"/>
      </c:dateAx>
      <c:valAx>
        <c:axId val="897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127.72</c:v>
                </c:pt>
                <c:pt idx="1">
                  <c:v>124.77</c:v>
                </c:pt>
                <c:pt idx="2">
                  <c:v>125.76</c:v>
                </c:pt>
                <c:pt idx="3">
                  <c:v>117.59</c:v>
                </c:pt>
                <c:pt idx="4">
                  <c:v>130.03</c:v>
                </c:pt>
              </c:numCache>
            </c:numRef>
          </c:val>
          <c:extLst>
            <c:ext xmlns:c16="http://schemas.microsoft.com/office/drawing/2014/chart" uri="{C3380CC4-5D6E-409C-BE32-E72D297353CC}">
              <c16:uniqueId val="{00000000-8FD2-42B5-A7A4-A2CE6BD5B1AA}"/>
            </c:ext>
          </c:extLst>
        </c:ser>
        <c:dLbls>
          <c:showLegendKey val="0"/>
          <c:showVal val="0"/>
          <c:showCatName val="0"/>
          <c:showSerName val="0"/>
          <c:showPercent val="0"/>
          <c:showBubbleSize val="0"/>
        </c:dLbls>
        <c:gapWidth val="150"/>
        <c:axId val="85474688"/>
        <c:axId val="8548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8FD2-42B5-A7A4-A2CE6BD5B1AA}"/>
            </c:ext>
          </c:extLst>
        </c:ser>
        <c:dLbls>
          <c:showLegendKey val="0"/>
          <c:showVal val="0"/>
          <c:showCatName val="0"/>
          <c:showSerName val="0"/>
          <c:showPercent val="0"/>
          <c:showBubbleSize val="0"/>
        </c:dLbls>
        <c:marker val="1"/>
        <c:smooth val="0"/>
        <c:axId val="85474688"/>
        <c:axId val="85485056"/>
      </c:lineChart>
      <c:dateAx>
        <c:axId val="85474688"/>
        <c:scaling>
          <c:orientation val="minMax"/>
        </c:scaling>
        <c:delete val="1"/>
        <c:axPos val="b"/>
        <c:numFmt formatCode="ge" sourceLinked="1"/>
        <c:majorTickMark val="none"/>
        <c:minorTickMark val="none"/>
        <c:tickLblPos val="none"/>
        <c:crossAx val="85485056"/>
        <c:crosses val="autoZero"/>
        <c:auto val="1"/>
        <c:lblOffset val="100"/>
        <c:baseTimeUnit val="years"/>
      </c:dateAx>
      <c:valAx>
        <c:axId val="85485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45.93</c:v>
                </c:pt>
                <c:pt idx="1">
                  <c:v>47.25</c:v>
                </c:pt>
                <c:pt idx="2">
                  <c:v>44.83</c:v>
                </c:pt>
                <c:pt idx="3">
                  <c:v>46.11</c:v>
                </c:pt>
                <c:pt idx="4">
                  <c:v>47.58</c:v>
                </c:pt>
              </c:numCache>
            </c:numRef>
          </c:val>
          <c:extLst>
            <c:ext xmlns:c16="http://schemas.microsoft.com/office/drawing/2014/chart" uri="{C3380CC4-5D6E-409C-BE32-E72D297353CC}">
              <c16:uniqueId val="{00000000-E9C5-4C5B-9063-DE610121346B}"/>
            </c:ext>
          </c:extLst>
        </c:ser>
        <c:dLbls>
          <c:showLegendKey val="0"/>
          <c:showVal val="0"/>
          <c:showCatName val="0"/>
          <c:showSerName val="0"/>
          <c:showPercent val="0"/>
          <c:showBubbleSize val="0"/>
        </c:dLbls>
        <c:gapWidth val="150"/>
        <c:axId val="88211456"/>
        <c:axId val="8821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9C5-4C5B-9063-DE610121346B}"/>
            </c:ext>
          </c:extLst>
        </c:ser>
        <c:dLbls>
          <c:showLegendKey val="0"/>
          <c:showVal val="0"/>
          <c:showCatName val="0"/>
          <c:showSerName val="0"/>
          <c:showPercent val="0"/>
          <c:showBubbleSize val="0"/>
        </c:dLbls>
        <c:marker val="1"/>
        <c:smooth val="0"/>
        <c:axId val="88211456"/>
        <c:axId val="88213376"/>
      </c:lineChart>
      <c:dateAx>
        <c:axId val="88211456"/>
        <c:scaling>
          <c:orientation val="minMax"/>
        </c:scaling>
        <c:delete val="1"/>
        <c:axPos val="b"/>
        <c:numFmt formatCode="ge" sourceLinked="1"/>
        <c:majorTickMark val="none"/>
        <c:minorTickMark val="none"/>
        <c:tickLblPos val="none"/>
        <c:crossAx val="88213376"/>
        <c:crosses val="autoZero"/>
        <c:auto val="1"/>
        <c:lblOffset val="100"/>
        <c:baseTimeUnit val="years"/>
      </c:dateAx>
      <c:valAx>
        <c:axId val="8821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1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2.76</c:v>
                </c:pt>
                <c:pt idx="1">
                  <c:v>3.39</c:v>
                </c:pt>
                <c:pt idx="2">
                  <c:v>4.5199999999999996</c:v>
                </c:pt>
                <c:pt idx="3">
                  <c:v>5.22</c:v>
                </c:pt>
                <c:pt idx="4">
                  <c:v>5.42</c:v>
                </c:pt>
              </c:numCache>
            </c:numRef>
          </c:val>
          <c:extLst>
            <c:ext xmlns:c16="http://schemas.microsoft.com/office/drawing/2014/chart" uri="{C3380CC4-5D6E-409C-BE32-E72D297353CC}">
              <c16:uniqueId val="{00000000-FE54-4437-948E-B318C4319753}"/>
            </c:ext>
          </c:extLst>
        </c:ser>
        <c:dLbls>
          <c:showLegendKey val="0"/>
          <c:showVal val="0"/>
          <c:showCatName val="0"/>
          <c:showSerName val="0"/>
          <c:showPercent val="0"/>
          <c:showBubbleSize val="0"/>
        </c:dLbls>
        <c:gapWidth val="150"/>
        <c:axId val="88246144"/>
        <c:axId val="8825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FE54-4437-948E-B318C4319753}"/>
            </c:ext>
          </c:extLst>
        </c:ser>
        <c:dLbls>
          <c:showLegendKey val="0"/>
          <c:showVal val="0"/>
          <c:showCatName val="0"/>
          <c:showSerName val="0"/>
          <c:showPercent val="0"/>
          <c:showBubbleSize val="0"/>
        </c:dLbls>
        <c:marker val="1"/>
        <c:smooth val="0"/>
        <c:axId val="88246144"/>
        <c:axId val="88256512"/>
      </c:lineChart>
      <c:dateAx>
        <c:axId val="88246144"/>
        <c:scaling>
          <c:orientation val="minMax"/>
        </c:scaling>
        <c:delete val="1"/>
        <c:axPos val="b"/>
        <c:numFmt formatCode="ge" sourceLinked="1"/>
        <c:majorTickMark val="none"/>
        <c:minorTickMark val="none"/>
        <c:tickLblPos val="none"/>
        <c:crossAx val="88256512"/>
        <c:crosses val="autoZero"/>
        <c:auto val="1"/>
        <c:lblOffset val="100"/>
        <c:baseTimeUnit val="years"/>
      </c:dateAx>
      <c:valAx>
        <c:axId val="882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4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4-484D-9F94-E18C0BB532D0}"/>
            </c:ext>
          </c:extLst>
        </c:ser>
        <c:dLbls>
          <c:showLegendKey val="0"/>
          <c:showVal val="0"/>
          <c:showCatName val="0"/>
          <c:showSerName val="0"/>
          <c:showPercent val="0"/>
          <c:showBubbleSize val="0"/>
        </c:dLbls>
        <c:gapWidth val="150"/>
        <c:axId val="89471616"/>
        <c:axId val="8947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D4A4-484D-9F94-E18C0BB532D0}"/>
            </c:ext>
          </c:extLst>
        </c:ser>
        <c:dLbls>
          <c:showLegendKey val="0"/>
          <c:showVal val="0"/>
          <c:showCatName val="0"/>
          <c:showSerName val="0"/>
          <c:showPercent val="0"/>
          <c:showBubbleSize val="0"/>
        </c:dLbls>
        <c:marker val="1"/>
        <c:smooth val="0"/>
        <c:axId val="89471616"/>
        <c:axId val="89477888"/>
      </c:lineChart>
      <c:dateAx>
        <c:axId val="89471616"/>
        <c:scaling>
          <c:orientation val="minMax"/>
        </c:scaling>
        <c:delete val="1"/>
        <c:axPos val="b"/>
        <c:numFmt formatCode="ge" sourceLinked="1"/>
        <c:majorTickMark val="none"/>
        <c:minorTickMark val="none"/>
        <c:tickLblPos val="none"/>
        <c:crossAx val="89477888"/>
        <c:crosses val="autoZero"/>
        <c:auto val="1"/>
        <c:lblOffset val="100"/>
        <c:baseTimeUnit val="years"/>
      </c:dateAx>
      <c:valAx>
        <c:axId val="89477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4090.29</c:v>
                </c:pt>
                <c:pt idx="1">
                  <c:v>511.21</c:v>
                </c:pt>
                <c:pt idx="2">
                  <c:v>528</c:v>
                </c:pt>
                <c:pt idx="3">
                  <c:v>463.17</c:v>
                </c:pt>
                <c:pt idx="4">
                  <c:v>421.49</c:v>
                </c:pt>
              </c:numCache>
            </c:numRef>
          </c:val>
          <c:extLst>
            <c:ext xmlns:c16="http://schemas.microsoft.com/office/drawing/2014/chart" uri="{C3380CC4-5D6E-409C-BE32-E72D297353CC}">
              <c16:uniqueId val="{00000000-C2C7-4A8C-9A89-0227A2F1FC95}"/>
            </c:ext>
          </c:extLst>
        </c:ser>
        <c:dLbls>
          <c:showLegendKey val="0"/>
          <c:showVal val="0"/>
          <c:showCatName val="0"/>
          <c:showSerName val="0"/>
          <c:showPercent val="0"/>
          <c:showBubbleSize val="0"/>
        </c:dLbls>
        <c:gapWidth val="150"/>
        <c:axId val="89486848"/>
        <c:axId val="894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C2C7-4A8C-9A89-0227A2F1FC95}"/>
            </c:ext>
          </c:extLst>
        </c:ser>
        <c:dLbls>
          <c:showLegendKey val="0"/>
          <c:showVal val="0"/>
          <c:showCatName val="0"/>
          <c:showSerName val="0"/>
          <c:showPercent val="0"/>
          <c:showBubbleSize val="0"/>
        </c:dLbls>
        <c:marker val="1"/>
        <c:smooth val="0"/>
        <c:axId val="89486848"/>
        <c:axId val="89488768"/>
      </c:lineChart>
      <c:dateAx>
        <c:axId val="89486848"/>
        <c:scaling>
          <c:orientation val="minMax"/>
        </c:scaling>
        <c:delete val="1"/>
        <c:axPos val="b"/>
        <c:numFmt formatCode="ge" sourceLinked="1"/>
        <c:majorTickMark val="none"/>
        <c:minorTickMark val="none"/>
        <c:tickLblPos val="none"/>
        <c:crossAx val="89488768"/>
        <c:crosses val="autoZero"/>
        <c:auto val="1"/>
        <c:lblOffset val="100"/>
        <c:baseTimeUnit val="years"/>
      </c:dateAx>
      <c:valAx>
        <c:axId val="8948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213.4</c:v>
                </c:pt>
                <c:pt idx="1">
                  <c:v>216.78</c:v>
                </c:pt>
                <c:pt idx="2">
                  <c:v>272.26</c:v>
                </c:pt>
                <c:pt idx="3">
                  <c:v>256.37</c:v>
                </c:pt>
                <c:pt idx="4">
                  <c:v>317.02999999999997</c:v>
                </c:pt>
              </c:numCache>
            </c:numRef>
          </c:val>
          <c:extLst>
            <c:ext xmlns:c16="http://schemas.microsoft.com/office/drawing/2014/chart" uri="{C3380CC4-5D6E-409C-BE32-E72D297353CC}">
              <c16:uniqueId val="{00000000-74E3-4EAA-91A0-8BC5F7A637DE}"/>
            </c:ext>
          </c:extLst>
        </c:ser>
        <c:dLbls>
          <c:showLegendKey val="0"/>
          <c:showVal val="0"/>
          <c:showCatName val="0"/>
          <c:showSerName val="0"/>
          <c:showPercent val="0"/>
          <c:showBubbleSize val="0"/>
        </c:dLbls>
        <c:gapWidth val="150"/>
        <c:axId val="89552768"/>
        <c:axId val="89559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74E3-4EAA-91A0-8BC5F7A637DE}"/>
            </c:ext>
          </c:extLst>
        </c:ser>
        <c:dLbls>
          <c:showLegendKey val="0"/>
          <c:showVal val="0"/>
          <c:showCatName val="0"/>
          <c:showSerName val="0"/>
          <c:showPercent val="0"/>
          <c:showBubbleSize val="0"/>
        </c:dLbls>
        <c:marker val="1"/>
        <c:smooth val="0"/>
        <c:axId val="89552768"/>
        <c:axId val="89559040"/>
      </c:lineChart>
      <c:dateAx>
        <c:axId val="89552768"/>
        <c:scaling>
          <c:orientation val="minMax"/>
        </c:scaling>
        <c:delete val="1"/>
        <c:axPos val="b"/>
        <c:numFmt formatCode="ge" sourceLinked="1"/>
        <c:majorTickMark val="none"/>
        <c:minorTickMark val="none"/>
        <c:tickLblPos val="none"/>
        <c:crossAx val="89559040"/>
        <c:crosses val="autoZero"/>
        <c:auto val="1"/>
        <c:lblOffset val="100"/>
        <c:baseTimeUnit val="years"/>
      </c:dateAx>
      <c:valAx>
        <c:axId val="89559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121.53</c:v>
                </c:pt>
                <c:pt idx="1">
                  <c:v>121.13</c:v>
                </c:pt>
                <c:pt idx="2">
                  <c:v>121.93</c:v>
                </c:pt>
                <c:pt idx="3">
                  <c:v>111.89</c:v>
                </c:pt>
                <c:pt idx="4">
                  <c:v>123.94</c:v>
                </c:pt>
              </c:numCache>
            </c:numRef>
          </c:val>
          <c:extLst>
            <c:ext xmlns:c16="http://schemas.microsoft.com/office/drawing/2014/chart" uri="{C3380CC4-5D6E-409C-BE32-E72D297353CC}">
              <c16:uniqueId val="{00000000-A9F8-4A44-9560-D6FD8D72937B}"/>
            </c:ext>
          </c:extLst>
        </c:ser>
        <c:dLbls>
          <c:showLegendKey val="0"/>
          <c:showVal val="0"/>
          <c:showCatName val="0"/>
          <c:showSerName val="0"/>
          <c:showPercent val="0"/>
          <c:showBubbleSize val="0"/>
        </c:dLbls>
        <c:gapWidth val="150"/>
        <c:axId val="89655552"/>
        <c:axId val="8966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A9F8-4A44-9560-D6FD8D72937B}"/>
            </c:ext>
          </c:extLst>
        </c:ser>
        <c:dLbls>
          <c:showLegendKey val="0"/>
          <c:showVal val="0"/>
          <c:showCatName val="0"/>
          <c:showSerName val="0"/>
          <c:showPercent val="0"/>
          <c:showBubbleSize val="0"/>
        </c:dLbls>
        <c:marker val="1"/>
        <c:smooth val="0"/>
        <c:axId val="89655552"/>
        <c:axId val="89661824"/>
      </c:lineChart>
      <c:dateAx>
        <c:axId val="89655552"/>
        <c:scaling>
          <c:orientation val="minMax"/>
        </c:scaling>
        <c:delete val="1"/>
        <c:axPos val="b"/>
        <c:numFmt formatCode="ge" sourceLinked="1"/>
        <c:majorTickMark val="none"/>
        <c:minorTickMark val="none"/>
        <c:tickLblPos val="none"/>
        <c:crossAx val="89661824"/>
        <c:crosses val="autoZero"/>
        <c:auto val="1"/>
        <c:lblOffset val="100"/>
        <c:baseTimeUnit val="years"/>
      </c:dateAx>
      <c:valAx>
        <c:axId val="896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143.16999999999999</c:v>
                </c:pt>
                <c:pt idx="1">
                  <c:v>143.94999999999999</c:v>
                </c:pt>
                <c:pt idx="2">
                  <c:v>142.82</c:v>
                </c:pt>
                <c:pt idx="3">
                  <c:v>153.11000000000001</c:v>
                </c:pt>
                <c:pt idx="4">
                  <c:v>138.58000000000001</c:v>
                </c:pt>
              </c:numCache>
            </c:numRef>
          </c:val>
          <c:extLst>
            <c:ext xmlns:c16="http://schemas.microsoft.com/office/drawing/2014/chart" uri="{C3380CC4-5D6E-409C-BE32-E72D297353CC}">
              <c16:uniqueId val="{00000000-4751-4260-A3F7-5DE392F43316}"/>
            </c:ext>
          </c:extLst>
        </c:ser>
        <c:dLbls>
          <c:showLegendKey val="0"/>
          <c:showVal val="0"/>
          <c:showCatName val="0"/>
          <c:showSerName val="0"/>
          <c:showPercent val="0"/>
          <c:showBubbleSize val="0"/>
        </c:dLbls>
        <c:gapWidth val="150"/>
        <c:axId val="89692800"/>
        <c:axId val="8969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4751-4260-A3F7-5DE392F43316}"/>
            </c:ext>
          </c:extLst>
        </c:ser>
        <c:dLbls>
          <c:showLegendKey val="0"/>
          <c:showVal val="0"/>
          <c:showCatName val="0"/>
          <c:showSerName val="0"/>
          <c:showPercent val="0"/>
          <c:showBubbleSize val="0"/>
        </c:dLbls>
        <c:marker val="1"/>
        <c:smooth val="0"/>
        <c:axId val="89692800"/>
        <c:axId val="89699072"/>
      </c:lineChart>
      <c:dateAx>
        <c:axId val="89692800"/>
        <c:scaling>
          <c:orientation val="minMax"/>
        </c:scaling>
        <c:delete val="1"/>
        <c:axPos val="b"/>
        <c:numFmt formatCode="ge" sourceLinked="1"/>
        <c:majorTickMark val="none"/>
        <c:minorTickMark val="none"/>
        <c:tickLblPos val="none"/>
        <c:crossAx val="89699072"/>
        <c:crosses val="autoZero"/>
        <c:auto val="1"/>
        <c:lblOffset val="100"/>
        <c:baseTimeUnit val="years"/>
      </c:dateAx>
      <c:valAx>
        <c:axId val="896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鳥栖市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73286</v>
      </c>
      <c r="AM8" s="59"/>
      <c r="AN8" s="59"/>
      <c r="AO8" s="59"/>
      <c r="AP8" s="59"/>
      <c r="AQ8" s="59"/>
      <c r="AR8" s="59"/>
      <c r="AS8" s="59"/>
      <c r="AT8" s="50">
        <f>データ!$S$6</f>
        <v>71.72</v>
      </c>
      <c r="AU8" s="51"/>
      <c r="AV8" s="51"/>
      <c r="AW8" s="51"/>
      <c r="AX8" s="51"/>
      <c r="AY8" s="51"/>
      <c r="AZ8" s="51"/>
      <c r="BA8" s="51"/>
      <c r="BB8" s="52">
        <f>データ!$T$6</f>
        <v>1021.83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68.930000000000007</v>
      </c>
      <c r="J10" s="51"/>
      <c r="K10" s="51"/>
      <c r="L10" s="51"/>
      <c r="M10" s="51"/>
      <c r="N10" s="51"/>
      <c r="O10" s="62"/>
      <c r="P10" s="52">
        <f>データ!$P$6</f>
        <v>97.61</v>
      </c>
      <c r="Q10" s="52"/>
      <c r="R10" s="52"/>
      <c r="S10" s="52"/>
      <c r="T10" s="52"/>
      <c r="U10" s="52"/>
      <c r="V10" s="52"/>
      <c r="W10" s="59">
        <f>データ!$Q$6</f>
        <v>3240</v>
      </c>
      <c r="X10" s="59"/>
      <c r="Y10" s="59"/>
      <c r="Z10" s="59"/>
      <c r="AA10" s="59"/>
      <c r="AB10" s="59"/>
      <c r="AC10" s="59"/>
      <c r="AD10" s="2"/>
      <c r="AE10" s="2"/>
      <c r="AF10" s="2"/>
      <c r="AG10" s="2"/>
      <c r="AH10" s="4"/>
      <c r="AI10" s="4"/>
      <c r="AJ10" s="4"/>
      <c r="AK10" s="4"/>
      <c r="AL10" s="59">
        <f>データ!$U$6</f>
        <v>71250</v>
      </c>
      <c r="AM10" s="59"/>
      <c r="AN10" s="59"/>
      <c r="AO10" s="59"/>
      <c r="AP10" s="59"/>
      <c r="AQ10" s="59"/>
      <c r="AR10" s="59"/>
      <c r="AS10" s="59"/>
      <c r="AT10" s="50">
        <f>データ!$V$6</f>
        <v>43.44</v>
      </c>
      <c r="AU10" s="51"/>
      <c r="AV10" s="51"/>
      <c r="AW10" s="51"/>
      <c r="AX10" s="51"/>
      <c r="AY10" s="51"/>
      <c r="AZ10" s="51"/>
      <c r="BA10" s="51"/>
      <c r="BB10" s="52">
        <f>データ!$W$6</f>
        <v>1640.19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qSJXT8sYkqTkMKdLve6BuHdIqYeoPcQieTA9H53ErrggqUEd42Iy6I+4mDfuvXu5h/oeoadbEYOIUvxI0fP6Q==" saltValue="rzzJSZMB3vKAocxu2My7U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412031</v>
      </c>
      <c r="D6" s="33">
        <f t="shared" si="3"/>
        <v>46</v>
      </c>
      <c r="E6" s="33">
        <f t="shared" si="3"/>
        <v>1</v>
      </c>
      <c r="F6" s="33">
        <f t="shared" si="3"/>
        <v>0</v>
      </c>
      <c r="G6" s="33">
        <f t="shared" si="3"/>
        <v>1</v>
      </c>
      <c r="H6" s="33" t="str">
        <f t="shared" si="3"/>
        <v>佐賀県　鳥栖市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68.930000000000007</v>
      </c>
      <c r="P6" s="34">
        <f t="shared" si="3"/>
        <v>97.61</v>
      </c>
      <c r="Q6" s="34">
        <f t="shared" si="3"/>
        <v>3240</v>
      </c>
      <c r="R6" s="34">
        <f t="shared" si="3"/>
        <v>73286</v>
      </c>
      <c r="S6" s="34">
        <f t="shared" si="3"/>
        <v>71.72</v>
      </c>
      <c r="T6" s="34">
        <f t="shared" si="3"/>
        <v>1021.83</v>
      </c>
      <c r="U6" s="34">
        <f t="shared" si="3"/>
        <v>71250</v>
      </c>
      <c r="V6" s="34">
        <f t="shared" si="3"/>
        <v>43.44</v>
      </c>
      <c r="W6" s="34">
        <f t="shared" si="3"/>
        <v>1640.19</v>
      </c>
      <c r="X6" s="35">
        <f>IF(X7="",NA(),X7)</f>
        <v>127.72</v>
      </c>
      <c r="Y6" s="35">
        <f t="shared" ref="Y6:AG6" si="4">IF(Y7="",NA(),Y7)</f>
        <v>124.77</v>
      </c>
      <c r="Z6" s="35">
        <f t="shared" si="4"/>
        <v>125.76</v>
      </c>
      <c r="AA6" s="35">
        <f t="shared" si="4"/>
        <v>117.59</v>
      </c>
      <c r="AB6" s="35">
        <f t="shared" si="4"/>
        <v>130.03</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4090.29</v>
      </c>
      <c r="AU6" s="35">
        <f t="shared" ref="AU6:BC6" si="6">IF(AU7="",NA(),AU7)</f>
        <v>511.21</v>
      </c>
      <c r="AV6" s="35">
        <f t="shared" si="6"/>
        <v>528</v>
      </c>
      <c r="AW6" s="35">
        <f t="shared" si="6"/>
        <v>463.17</v>
      </c>
      <c r="AX6" s="35">
        <f t="shared" si="6"/>
        <v>421.49</v>
      </c>
      <c r="AY6" s="35">
        <f t="shared" si="6"/>
        <v>739.59</v>
      </c>
      <c r="AZ6" s="35">
        <f t="shared" si="6"/>
        <v>335.95</v>
      </c>
      <c r="BA6" s="35">
        <f t="shared" si="6"/>
        <v>346.59</v>
      </c>
      <c r="BB6" s="35">
        <f t="shared" si="6"/>
        <v>357.82</v>
      </c>
      <c r="BC6" s="35">
        <f t="shared" si="6"/>
        <v>355.5</v>
      </c>
      <c r="BD6" s="34" t="str">
        <f>IF(BD7="","",IF(BD7="-","【-】","【"&amp;SUBSTITUTE(TEXT(BD7,"#,##0.00"),"-","△")&amp;"】"))</f>
        <v>【264.34】</v>
      </c>
      <c r="BE6" s="35">
        <f>IF(BE7="",NA(),BE7)</f>
        <v>213.4</v>
      </c>
      <c r="BF6" s="35">
        <f t="shared" ref="BF6:BN6" si="7">IF(BF7="",NA(),BF7)</f>
        <v>216.78</v>
      </c>
      <c r="BG6" s="35">
        <f t="shared" si="7"/>
        <v>272.26</v>
      </c>
      <c r="BH6" s="35">
        <f t="shared" si="7"/>
        <v>256.37</v>
      </c>
      <c r="BI6" s="35">
        <f t="shared" si="7"/>
        <v>317.02999999999997</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121.53</v>
      </c>
      <c r="BQ6" s="35">
        <f t="shared" ref="BQ6:BY6" si="8">IF(BQ7="",NA(),BQ7)</f>
        <v>121.13</v>
      </c>
      <c r="BR6" s="35">
        <f t="shared" si="8"/>
        <v>121.93</v>
      </c>
      <c r="BS6" s="35">
        <f t="shared" si="8"/>
        <v>111.89</v>
      </c>
      <c r="BT6" s="35">
        <f t="shared" si="8"/>
        <v>123.94</v>
      </c>
      <c r="BU6" s="35">
        <f t="shared" si="8"/>
        <v>99.46</v>
      </c>
      <c r="BV6" s="35">
        <f t="shared" si="8"/>
        <v>105.21</v>
      </c>
      <c r="BW6" s="35">
        <f t="shared" si="8"/>
        <v>105.71</v>
      </c>
      <c r="BX6" s="35">
        <f t="shared" si="8"/>
        <v>106.01</v>
      </c>
      <c r="BY6" s="35">
        <f t="shared" si="8"/>
        <v>104.57</v>
      </c>
      <c r="BZ6" s="34" t="str">
        <f>IF(BZ7="","",IF(BZ7="-","【-】","【"&amp;SUBSTITUTE(TEXT(BZ7,"#,##0.00"),"-","△")&amp;"】"))</f>
        <v>【104.36】</v>
      </c>
      <c r="CA6" s="35">
        <f>IF(CA7="",NA(),CA7)</f>
        <v>143.16999999999999</v>
      </c>
      <c r="CB6" s="35">
        <f t="shared" ref="CB6:CJ6" si="9">IF(CB7="",NA(),CB7)</f>
        <v>143.94999999999999</v>
      </c>
      <c r="CC6" s="35">
        <f t="shared" si="9"/>
        <v>142.82</v>
      </c>
      <c r="CD6" s="35">
        <f t="shared" si="9"/>
        <v>153.11000000000001</v>
      </c>
      <c r="CE6" s="35">
        <f t="shared" si="9"/>
        <v>138.58000000000001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54.85</v>
      </c>
      <c r="CM6" s="35">
        <f t="shared" ref="CM6:CU6" si="10">IF(CM7="",NA(),CM7)</f>
        <v>54.38</v>
      </c>
      <c r="CN6" s="35">
        <f t="shared" si="10"/>
        <v>54.39</v>
      </c>
      <c r="CO6" s="35">
        <f t="shared" si="10"/>
        <v>54.06</v>
      </c>
      <c r="CP6" s="35">
        <f t="shared" si="10"/>
        <v>54.34</v>
      </c>
      <c r="CQ6" s="35">
        <f t="shared" si="10"/>
        <v>59.68</v>
      </c>
      <c r="CR6" s="35">
        <f t="shared" si="10"/>
        <v>59.17</v>
      </c>
      <c r="CS6" s="35">
        <f t="shared" si="10"/>
        <v>59.34</v>
      </c>
      <c r="CT6" s="35">
        <f t="shared" si="10"/>
        <v>59.11</v>
      </c>
      <c r="CU6" s="35">
        <f t="shared" si="10"/>
        <v>59.74</v>
      </c>
      <c r="CV6" s="34" t="str">
        <f>IF(CV7="","",IF(CV7="-","【-】","【"&amp;SUBSTITUTE(TEXT(CV7,"#,##0.00"),"-","△")&amp;"】"))</f>
        <v>【60.41】</v>
      </c>
      <c r="CW6" s="35">
        <f>IF(CW7="",NA(),CW7)</f>
        <v>90.68</v>
      </c>
      <c r="CX6" s="35">
        <f t="shared" ref="CX6:DF6" si="11">IF(CX7="",NA(),CX7)</f>
        <v>91.21</v>
      </c>
      <c r="CY6" s="35">
        <f t="shared" si="11"/>
        <v>91.9</v>
      </c>
      <c r="CZ6" s="35">
        <f t="shared" si="11"/>
        <v>93.6</v>
      </c>
      <c r="DA6" s="35">
        <f t="shared" si="11"/>
        <v>94.17</v>
      </c>
      <c r="DB6" s="35">
        <f t="shared" si="11"/>
        <v>87.63</v>
      </c>
      <c r="DC6" s="35">
        <f t="shared" si="11"/>
        <v>87.6</v>
      </c>
      <c r="DD6" s="35">
        <f t="shared" si="11"/>
        <v>87.74</v>
      </c>
      <c r="DE6" s="35">
        <f t="shared" si="11"/>
        <v>87.91</v>
      </c>
      <c r="DF6" s="35">
        <f t="shared" si="11"/>
        <v>87.28</v>
      </c>
      <c r="DG6" s="34" t="str">
        <f>IF(DG7="","",IF(DG7="-","【-】","【"&amp;SUBSTITUTE(TEXT(DG7,"#,##0.00"),"-","△")&amp;"】"))</f>
        <v>【89.93】</v>
      </c>
      <c r="DH6" s="35">
        <f>IF(DH7="",NA(),DH7)</f>
        <v>45.93</v>
      </c>
      <c r="DI6" s="35">
        <f t="shared" ref="DI6:DQ6" si="12">IF(DI7="",NA(),DI7)</f>
        <v>47.25</v>
      </c>
      <c r="DJ6" s="35">
        <f t="shared" si="12"/>
        <v>44.83</v>
      </c>
      <c r="DK6" s="35">
        <f t="shared" si="12"/>
        <v>46.11</v>
      </c>
      <c r="DL6" s="35">
        <f t="shared" si="12"/>
        <v>47.58</v>
      </c>
      <c r="DM6" s="35">
        <f t="shared" si="12"/>
        <v>39.65</v>
      </c>
      <c r="DN6" s="35">
        <f t="shared" si="12"/>
        <v>45.25</v>
      </c>
      <c r="DO6" s="35">
        <f t="shared" si="12"/>
        <v>46.27</v>
      </c>
      <c r="DP6" s="35">
        <f t="shared" si="12"/>
        <v>46.88</v>
      </c>
      <c r="DQ6" s="35">
        <f t="shared" si="12"/>
        <v>46.94</v>
      </c>
      <c r="DR6" s="34" t="str">
        <f>IF(DR7="","",IF(DR7="-","【-】","【"&amp;SUBSTITUTE(TEXT(DR7,"#,##0.00"),"-","△")&amp;"】"))</f>
        <v>【48.12】</v>
      </c>
      <c r="DS6" s="35">
        <f>IF(DS7="",NA(),DS7)</f>
        <v>2.76</v>
      </c>
      <c r="DT6" s="35">
        <f t="shared" ref="DT6:EB6" si="13">IF(DT7="",NA(),DT7)</f>
        <v>3.39</v>
      </c>
      <c r="DU6" s="35">
        <f t="shared" si="13"/>
        <v>4.5199999999999996</v>
      </c>
      <c r="DV6" s="35">
        <f t="shared" si="13"/>
        <v>5.22</v>
      </c>
      <c r="DW6" s="35">
        <f t="shared" si="13"/>
        <v>5.42</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1.3</v>
      </c>
      <c r="EE6" s="35">
        <f t="shared" ref="EE6:EM6" si="14">IF(EE7="",NA(),EE7)</f>
        <v>1.33</v>
      </c>
      <c r="EF6" s="35">
        <f t="shared" si="14"/>
        <v>1.1200000000000001</v>
      </c>
      <c r="EG6" s="35">
        <f t="shared" si="14"/>
        <v>1.28</v>
      </c>
      <c r="EH6" s="35">
        <f t="shared" si="14"/>
        <v>1.34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412031</v>
      </c>
      <c r="D7" s="37">
        <v>46</v>
      </c>
      <c r="E7" s="37">
        <v>1</v>
      </c>
      <c r="F7" s="37">
        <v>0</v>
      </c>
      <c r="G7" s="37">
        <v>1</v>
      </c>
      <c r="H7" s="37" t="s">
        <v>105</v>
      </c>
      <c r="I7" s="37" t="s">
        <v>106</v>
      </c>
      <c r="J7" s="37" t="s">
        <v>107</v>
      </c>
      <c r="K7" s="37" t="s">
        <v>108</v>
      </c>
      <c r="L7" s="37" t="s">
        <v>109</v>
      </c>
      <c r="M7" s="37" t="s">
        <v>110</v>
      </c>
      <c r="N7" s="38" t="s">
        <v>111</v>
      </c>
      <c r="O7" s="38">
        <v>68.930000000000007</v>
      </c>
      <c r="P7" s="38">
        <v>97.61</v>
      </c>
      <c r="Q7" s="38">
        <v>3240</v>
      </c>
      <c r="R7" s="38">
        <v>73286</v>
      </c>
      <c r="S7" s="38">
        <v>71.72</v>
      </c>
      <c r="T7" s="38">
        <v>1021.83</v>
      </c>
      <c r="U7" s="38">
        <v>71250</v>
      </c>
      <c r="V7" s="38">
        <v>43.44</v>
      </c>
      <c r="W7" s="38">
        <v>1640.19</v>
      </c>
      <c r="X7" s="38">
        <v>127.72</v>
      </c>
      <c r="Y7" s="38">
        <v>124.77</v>
      </c>
      <c r="Z7" s="38">
        <v>125.76</v>
      </c>
      <c r="AA7" s="38">
        <v>117.59</v>
      </c>
      <c r="AB7" s="38">
        <v>130.03</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4090.29</v>
      </c>
      <c r="AU7" s="38">
        <v>511.21</v>
      </c>
      <c r="AV7" s="38">
        <v>528</v>
      </c>
      <c r="AW7" s="38">
        <v>463.17</v>
      </c>
      <c r="AX7" s="38">
        <v>421.49</v>
      </c>
      <c r="AY7" s="38">
        <v>739.59</v>
      </c>
      <c r="AZ7" s="38">
        <v>335.95</v>
      </c>
      <c r="BA7" s="38">
        <v>346.59</v>
      </c>
      <c r="BB7" s="38">
        <v>357.82</v>
      </c>
      <c r="BC7" s="38">
        <v>355.5</v>
      </c>
      <c r="BD7" s="38">
        <v>264.33999999999997</v>
      </c>
      <c r="BE7" s="38">
        <v>213.4</v>
      </c>
      <c r="BF7" s="38">
        <v>216.78</v>
      </c>
      <c r="BG7" s="38">
        <v>272.26</v>
      </c>
      <c r="BH7" s="38">
        <v>256.37</v>
      </c>
      <c r="BI7" s="38">
        <v>317.02999999999997</v>
      </c>
      <c r="BJ7" s="38">
        <v>324.08999999999997</v>
      </c>
      <c r="BK7" s="38">
        <v>319.82</v>
      </c>
      <c r="BL7" s="38">
        <v>312.02999999999997</v>
      </c>
      <c r="BM7" s="38">
        <v>307.45999999999998</v>
      </c>
      <c r="BN7" s="38">
        <v>312.58</v>
      </c>
      <c r="BO7" s="38">
        <v>274.27</v>
      </c>
      <c r="BP7" s="38">
        <v>121.53</v>
      </c>
      <c r="BQ7" s="38">
        <v>121.13</v>
      </c>
      <c r="BR7" s="38">
        <v>121.93</v>
      </c>
      <c r="BS7" s="38">
        <v>111.89</v>
      </c>
      <c r="BT7" s="38">
        <v>123.94</v>
      </c>
      <c r="BU7" s="38">
        <v>99.46</v>
      </c>
      <c r="BV7" s="38">
        <v>105.21</v>
      </c>
      <c r="BW7" s="38">
        <v>105.71</v>
      </c>
      <c r="BX7" s="38">
        <v>106.01</v>
      </c>
      <c r="BY7" s="38">
        <v>104.57</v>
      </c>
      <c r="BZ7" s="38">
        <v>104.36</v>
      </c>
      <c r="CA7" s="38">
        <v>143.16999999999999</v>
      </c>
      <c r="CB7" s="38">
        <v>143.94999999999999</v>
      </c>
      <c r="CC7" s="38">
        <v>142.82</v>
      </c>
      <c r="CD7" s="38">
        <v>153.11000000000001</v>
      </c>
      <c r="CE7" s="38">
        <v>138.58000000000001</v>
      </c>
      <c r="CF7" s="38">
        <v>171.78</v>
      </c>
      <c r="CG7" s="38">
        <v>162.59</v>
      </c>
      <c r="CH7" s="38">
        <v>162.15</v>
      </c>
      <c r="CI7" s="38">
        <v>162.24</v>
      </c>
      <c r="CJ7" s="38">
        <v>165.47</v>
      </c>
      <c r="CK7" s="38">
        <v>165.71</v>
      </c>
      <c r="CL7" s="38">
        <v>54.85</v>
      </c>
      <c r="CM7" s="38">
        <v>54.38</v>
      </c>
      <c r="CN7" s="38">
        <v>54.39</v>
      </c>
      <c r="CO7" s="38">
        <v>54.06</v>
      </c>
      <c r="CP7" s="38">
        <v>54.34</v>
      </c>
      <c r="CQ7" s="38">
        <v>59.68</v>
      </c>
      <c r="CR7" s="38">
        <v>59.17</v>
      </c>
      <c r="CS7" s="38">
        <v>59.34</v>
      </c>
      <c r="CT7" s="38">
        <v>59.11</v>
      </c>
      <c r="CU7" s="38">
        <v>59.74</v>
      </c>
      <c r="CV7" s="38">
        <v>60.41</v>
      </c>
      <c r="CW7" s="38">
        <v>90.68</v>
      </c>
      <c r="CX7" s="38">
        <v>91.21</v>
      </c>
      <c r="CY7" s="38">
        <v>91.9</v>
      </c>
      <c r="CZ7" s="38">
        <v>93.6</v>
      </c>
      <c r="DA7" s="38">
        <v>94.17</v>
      </c>
      <c r="DB7" s="38">
        <v>87.63</v>
      </c>
      <c r="DC7" s="38">
        <v>87.6</v>
      </c>
      <c r="DD7" s="38">
        <v>87.74</v>
      </c>
      <c r="DE7" s="38">
        <v>87.91</v>
      </c>
      <c r="DF7" s="38">
        <v>87.28</v>
      </c>
      <c r="DG7" s="38">
        <v>89.93</v>
      </c>
      <c r="DH7" s="38">
        <v>45.93</v>
      </c>
      <c r="DI7" s="38">
        <v>47.25</v>
      </c>
      <c r="DJ7" s="38">
        <v>44.83</v>
      </c>
      <c r="DK7" s="38">
        <v>46.11</v>
      </c>
      <c r="DL7" s="38">
        <v>47.58</v>
      </c>
      <c r="DM7" s="38">
        <v>39.65</v>
      </c>
      <c r="DN7" s="38">
        <v>45.25</v>
      </c>
      <c r="DO7" s="38">
        <v>46.27</v>
      </c>
      <c r="DP7" s="38">
        <v>46.88</v>
      </c>
      <c r="DQ7" s="38">
        <v>46.94</v>
      </c>
      <c r="DR7" s="38">
        <v>48.12</v>
      </c>
      <c r="DS7" s="38">
        <v>2.76</v>
      </c>
      <c r="DT7" s="38">
        <v>3.39</v>
      </c>
      <c r="DU7" s="38">
        <v>4.5199999999999996</v>
      </c>
      <c r="DV7" s="38">
        <v>5.22</v>
      </c>
      <c r="DW7" s="38">
        <v>5.42</v>
      </c>
      <c r="DX7" s="38">
        <v>9.7100000000000009</v>
      </c>
      <c r="DY7" s="38">
        <v>10.71</v>
      </c>
      <c r="DZ7" s="38">
        <v>10.93</v>
      </c>
      <c r="EA7" s="38">
        <v>13.39</v>
      </c>
      <c r="EB7" s="38">
        <v>14.48</v>
      </c>
      <c r="EC7" s="38">
        <v>15.89</v>
      </c>
      <c r="ED7" s="38">
        <v>1.3</v>
      </c>
      <c r="EE7" s="38">
        <v>1.33</v>
      </c>
      <c r="EF7" s="38">
        <v>1.1200000000000001</v>
      </c>
      <c r="EG7" s="38">
        <v>1.28</v>
      </c>
      <c r="EH7" s="38">
        <v>1.34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kanri02</cp:lastModifiedBy>
  <cp:lastPrinted>2019-02-13T00:09:09Z</cp:lastPrinted>
  <dcterms:created xsi:type="dcterms:W3CDTF">2018-12-03T08:38:20Z</dcterms:created>
  <dcterms:modified xsi:type="dcterms:W3CDTF">2021-01-28T06:55:34Z</dcterms:modified>
</cp:coreProperties>
</file>