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nri02\Desktop\R2_fukuchi\HP掲載\経営比較分析表\H29\"/>
    </mc:Choice>
  </mc:AlternateContent>
  <workbookProtection workbookAlgorithmName="SHA-512" workbookHashValue="rZFej5ghL9b1WvKZSOoEX4GFPQp6TDaKuM/3qHHfwNlYmTwKB7rDfJI4JAwr9UoVbGWMddEZvwcGwmVXxWJi+w==" workbookSaltValue="/5cMdQvv8h7SNYmmkIJb5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<sst xmlns="http://schemas.openxmlformats.org/spreadsheetml/2006/main" count="235" uniqueCount="123">
  <si>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</si>
  <si>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</si>
  <si>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</si>
  <si>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</si>
  <si>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</si>
  <si>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</si>
  <si>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</si>
  <si>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</si>
  <si>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</si>
  <si>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</si>
  <si>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</si>
  <si>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</si>
  <si>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</si>
  <si>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</si>
  <si>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</si>
  <si>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</si>
  <si>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</si>
  <si>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</si>
  <si>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</si>
  <si>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</si>
  <si>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</si>
  <si>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</si>
  <si>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</si>
  <si>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</si>
  <si>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</si>
  <si>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</si>
  <si>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</si>
  <si>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</si>
  <si>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</si>
  <si>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</si>
  <si>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</si>
  <si>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</si>
  <si>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</si>
  <si>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</si>
  <si>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</si>
  <si>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</si>
  <si>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</si>
  <si>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</si>
  <si>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</si>
  <si>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</si>
  <si>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</si>
  <si>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</si>
  <si>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</si>
  <si>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</si>
  <si>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</si>
  <si>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</si>
  <si>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</si>
  <si>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</si>
  <si>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</si>
  <si>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</si>
  <si>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</si>
  <si>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</si>
  <si>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</si>
  <si>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</si>
  <si>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</si>
  <si>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</si>
  <si>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</si>
  <si>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</si>
  <si>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</si>
  <si>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</si>
  <si>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</si>
  <si>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</si>
  <si>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</si>
  <si>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</si>
  <si>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</si>
  <si>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</si>
  <si>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</si>
  <si>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</si>
  <si>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</si>
  <si>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</si>
  <si>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</si>
  <si>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</si>
  <si>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</si>
  <si>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</si>
  <si>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</si>
  <si>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</si>
  <si>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</si>
  <si>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</si>
  <si>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</si>
  <si>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</si>
  <si>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</si>
  <si>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</si>
  <si>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</si>
  <si>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</si>
  <si>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</si>
  <si>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</si>
  <si>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</si>
  <si>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</si>
  <si>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</si>
  <si>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</si>
  <si>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</si>
  <si>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</si>
  <si>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</si>
  <si>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</si>
  <si>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</si>
  <si>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</si>
  <si>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</si>
  <si>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</si>
  <si>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</si>
  <si>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</si>
  <si>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</si>
  <si>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</si>
  <si>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</si>
  <si>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</si>
  <si>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</si>
  <si>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</si>
  <si>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</si>
  <si>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</si>
  <si>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鳥栖市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</si>
  <si>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</si>
  <si>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</si>
  <si>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</si>
  <si>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</si>
  <si>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</si>
  <si>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</si>
  <si>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</si>
  <si>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</si>
  <si>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</si>
  <si>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</si>
  <si>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</si>
  <si>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６年度から経常収支率が１００％を超えている。これは面的整備は完了し、企業債利子償還金が減少していることと、一般家庭の接続増による使用料収入の増加が主な要因となっている。また、費用の効率性を示す汚水処理原価は、全国平均より３５円ほど低く、それに伴い経費回収率も近年では１００％を超える水準となっており、全国平均より優位な状況である。しかしながら、平成２９年度末の企業債残高が約２０２億円であることから、企業債残高対事業規模比率は全国平均よりも劣位な状況であり、更なる経営改善を図っていく必要がある。また、流動比率が平成２６年度に大きく減少しているが、公営企業会計基準の見直しによるもので、実質的には大きな変化は生じていない。</t>
    <rPh sb="1" eb="3">
      <t>ヘイセイ</t>
    </rPh>
    <rPh sb="5" eb="7">
      <t>ネンド</t>
    </rPh>
    <rPh sb="9" eb="11">
      <t>ケイジョウ</t>
    </rPh>
    <rPh sb="11" eb="13">
      <t>シュウシ</t>
    </rPh>
    <rPh sb="13" eb="14">
      <t>リツ</t>
    </rPh>
    <rPh sb="20" eb="21">
      <t>コ</t>
    </rPh>
    <rPh sb="29" eb="31">
      <t>メンテキ</t>
    </rPh>
    <rPh sb="31" eb="33">
      <t>セイビ</t>
    </rPh>
    <rPh sb="34" eb="36">
      <t>カンリョウ</t>
    </rPh>
    <rPh sb="38" eb="40">
      <t>キギョウ</t>
    </rPh>
    <rPh sb="40" eb="41">
      <t>サイ</t>
    </rPh>
    <rPh sb="41" eb="43">
      <t>リシ</t>
    </rPh>
    <rPh sb="43" eb="46">
      <t>ショウカンキン</t>
    </rPh>
    <rPh sb="47" eb="49">
      <t>ゲンショウ</t>
    </rPh>
    <rPh sb="57" eb="59">
      <t>イッパン</t>
    </rPh>
    <rPh sb="59" eb="61">
      <t>カテイ</t>
    </rPh>
    <rPh sb="62" eb="64">
      <t>セツゾク</t>
    </rPh>
    <rPh sb="64" eb="65">
      <t>ゾウ</t>
    </rPh>
    <rPh sb="68" eb="71">
      <t>シヨウリョウ</t>
    </rPh>
    <rPh sb="71" eb="73">
      <t>シュウニュウ</t>
    </rPh>
    <rPh sb="74" eb="76">
      <t>ゾウカ</t>
    </rPh>
    <rPh sb="77" eb="78">
      <t>オモ</t>
    </rPh>
    <rPh sb="79" eb="81">
      <t>ヨウイン</t>
    </rPh>
    <rPh sb="91" eb="93">
      <t>ヒヨウ</t>
    </rPh>
    <rPh sb="94" eb="97">
      <t>コウリツセイ</t>
    </rPh>
    <rPh sb="98" eb="99">
      <t>シメ</t>
    </rPh>
    <rPh sb="100" eb="102">
      <t>オスイ</t>
    </rPh>
    <rPh sb="102" eb="104">
      <t>ショリ</t>
    </rPh>
    <rPh sb="104" eb="106">
      <t>ゲンカ</t>
    </rPh>
    <rPh sb="108" eb="110">
      <t>ゼンコク</t>
    </rPh>
    <rPh sb="110" eb="112">
      <t>ヘイキン</t>
    </rPh>
    <rPh sb="116" eb="117">
      <t>エン</t>
    </rPh>
    <rPh sb="119" eb="120">
      <t>ヒク</t>
    </rPh>
    <rPh sb="125" eb="126">
      <t>トモナ</t>
    </rPh>
    <rPh sb="127" eb="129">
      <t>ケイヒ</t>
    </rPh>
    <rPh sb="129" eb="131">
      <t>カイシュウ</t>
    </rPh>
    <rPh sb="131" eb="132">
      <t>リツ</t>
    </rPh>
    <rPh sb="133" eb="135">
      <t>キンネン</t>
    </rPh>
    <rPh sb="142" eb="143">
      <t>コ</t>
    </rPh>
    <rPh sb="145" eb="147">
      <t>スイジュン</t>
    </rPh>
    <rPh sb="154" eb="156">
      <t>ゼンコク</t>
    </rPh>
    <rPh sb="156" eb="158">
      <t>ヘイキン</t>
    </rPh>
    <rPh sb="160" eb="162">
      <t>ユウイ</t>
    </rPh>
    <rPh sb="163" eb="165">
      <t>ジョウキョウ</t>
    </rPh>
    <rPh sb="176" eb="178">
      <t>ヘイセイ</t>
    </rPh>
    <rPh sb="180" eb="182">
      <t>ネンド</t>
    </rPh>
    <rPh sb="182" eb="183">
      <t>マツ</t>
    </rPh>
    <rPh sb="184" eb="186">
      <t>キギョウ</t>
    </rPh>
    <rPh sb="186" eb="187">
      <t>サイ</t>
    </rPh>
    <rPh sb="187" eb="189">
      <t>ザンダカ</t>
    </rPh>
    <rPh sb="190" eb="191">
      <t>ヤク</t>
    </rPh>
    <rPh sb="194" eb="196">
      <t>オクエン</t>
    </rPh>
    <rPh sb="204" eb="206">
      <t>キギョウ</t>
    </rPh>
    <rPh sb="206" eb="207">
      <t>サイ</t>
    </rPh>
    <rPh sb="207" eb="209">
      <t>ザンダカ</t>
    </rPh>
    <rPh sb="209" eb="210">
      <t>タイ</t>
    </rPh>
    <rPh sb="210" eb="212">
      <t>ジギョウ</t>
    </rPh>
    <rPh sb="212" eb="214">
      <t>キボ</t>
    </rPh>
    <rPh sb="214" eb="216">
      <t>ヒリツ</t>
    </rPh>
    <rPh sb="217" eb="219">
      <t>ゼンコク</t>
    </rPh>
    <rPh sb="219" eb="221">
      <t>ヘイキン</t>
    </rPh>
    <rPh sb="224" eb="226">
      <t>レツイ</t>
    </rPh>
    <rPh sb="227" eb="229">
      <t>ジョウキョウ</t>
    </rPh>
    <rPh sb="233" eb="234">
      <t>サラ</t>
    </rPh>
    <rPh sb="236" eb="238">
      <t>ケイエイ</t>
    </rPh>
    <rPh sb="238" eb="240">
      <t>カイゼン</t>
    </rPh>
    <rPh sb="241" eb="242">
      <t>ハカ</t>
    </rPh>
    <rPh sb="246" eb="248">
      <t>ヒツヨウ</t>
    </rPh>
    <rPh sb="255" eb="257">
      <t>リュウドウ</t>
    </rPh>
    <rPh sb="257" eb="259">
      <t>ヒリツ</t>
    </rPh>
    <rPh sb="260" eb="262">
      <t>ヘイセイ</t>
    </rPh>
    <rPh sb="264" eb="266">
      <t>ネンド</t>
    </rPh>
    <rPh sb="267" eb="268">
      <t>オオ</t>
    </rPh>
    <rPh sb="270" eb="272">
      <t>ゲンショウ</t>
    </rPh>
    <rPh sb="278" eb="280">
      <t>コウエイ</t>
    </rPh>
    <rPh sb="280" eb="282">
      <t>キギョウ</t>
    </rPh>
    <rPh sb="282" eb="284">
      <t>カイケイ</t>
    </rPh>
    <rPh sb="284" eb="286">
      <t>キジュン</t>
    </rPh>
    <rPh sb="287" eb="289">
      <t>ミナオ</t>
    </rPh>
    <rPh sb="297" eb="300">
      <t>ジッシツテキ</t>
    </rPh>
    <rPh sb="302" eb="303">
      <t>オオ</t>
    </rPh>
    <rPh sb="305" eb="307">
      <t>ヘンカ</t>
    </rPh>
    <rPh sb="308" eb="309">
      <t>ショウ</t>
    </rPh>
    <phoneticPr fontId="4"/>
  </si>
  <si>
    <t xml:space="preserve"> 平成２年に下水道の供用を開始しており、現時点では管渠老朽化率は０％となっている。安定した下水道事業を継続していくため、今後は管渠をはじめとした施設の老朽化対策や耐震化対策を行っていく予定としている。</t>
    <rPh sb="1" eb="3">
      <t>ヘイセイ</t>
    </rPh>
    <rPh sb="4" eb="5">
      <t>ネン</t>
    </rPh>
    <rPh sb="6" eb="9">
      <t>ゲスイドウ</t>
    </rPh>
    <rPh sb="10" eb="12">
      <t>キョウヨウ</t>
    </rPh>
    <rPh sb="13" eb="15">
      <t>カイシ</t>
    </rPh>
    <rPh sb="20" eb="23">
      <t>ゲンジテン</t>
    </rPh>
    <rPh sb="25" eb="27">
      <t>カンキョ</t>
    </rPh>
    <rPh sb="27" eb="30">
      <t>ロウキュウカ</t>
    </rPh>
    <rPh sb="30" eb="31">
      <t>リツ</t>
    </rPh>
    <rPh sb="41" eb="43">
      <t>アンテイ</t>
    </rPh>
    <rPh sb="45" eb="48">
      <t>ゲスイドウ</t>
    </rPh>
    <rPh sb="48" eb="50">
      <t>ジギョウ</t>
    </rPh>
    <rPh sb="51" eb="53">
      <t>ケイゾク</t>
    </rPh>
    <rPh sb="60" eb="62">
      <t>コンゴ</t>
    </rPh>
    <rPh sb="63" eb="65">
      <t>カンキョ</t>
    </rPh>
    <rPh sb="72" eb="74">
      <t>シセツ</t>
    </rPh>
    <rPh sb="75" eb="78">
      <t>ロウキュウカ</t>
    </rPh>
    <rPh sb="78" eb="80">
      <t>タイサク</t>
    </rPh>
    <rPh sb="81" eb="84">
      <t>タイシンカ</t>
    </rPh>
    <rPh sb="84" eb="86">
      <t>タイサク</t>
    </rPh>
    <rPh sb="87" eb="88">
      <t>オコナ</t>
    </rPh>
    <rPh sb="92" eb="94">
      <t>ヨテイ</t>
    </rPh>
    <phoneticPr fontId="4"/>
  </si>
  <si>
    <t>　面的整備は完了し、今後は維持管理が主な事業となっていく。現在、使用者数は増加し、経営状況も改善傾向にあるが、今後は施設の老朽化対策や耐震化対策が控えており、多額の事業費用を要することが予想される。また、現在は人口が増加しているが、いずれ人口が減少し使用料収入が減少していくことが予想される。長寿命化計画や経営戦略に基づき、施設の長寿命化を行い、更なる経費削減に努め、合理的な事業運営を推進していくことが必要だと考えている。</t>
    <rPh sb="1" eb="3">
      <t>メンテキ</t>
    </rPh>
    <rPh sb="3" eb="5">
      <t>セイビ</t>
    </rPh>
    <rPh sb="6" eb="8">
      <t>カンリョウ</t>
    </rPh>
    <rPh sb="10" eb="12">
      <t>コンゴ</t>
    </rPh>
    <rPh sb="13" eb="15">
      <t>イジ</t>
    </rPh>
    <rPh sb="15" eb="17">
      <t>カンリ</t>
    </rPh>
    <rPh sb="18" eb="19">
      <t>オモ</t>
    </rPh>
    <rPh sb="20" eb="22">
      <t>ジギョウ</t>
    </rPh>
    <rPh sb="29" eb="31">
      <t>ゲンザイ</t>
    </rPh>
    <rPh sb="32" eb="34">
      <t>シヨウ</t>
    </rPh>
    <rPh sb="34" eb="35">
      <t>シャ</t>
    </rPh>
    <rPh sb="35" eb="36">
      <t>スウ</t>
    </rPh>
    <rPh sb="37" eb="39">
      <t>ゾウカ</t>
    </rPh>
    <rPh sb="41" eb="43">
      <t>ケイエイ</t>
    </rPh>
    <rPh sb="43" eb="45">
      <t>ジョウキョウ</t>
    </rPh>
    <rPh sb="46" eb="48">
      <t>カイゼン</t>
    </rPh>
    <rPh sb="48" eb="50">
      <t>ケイコウ</t>
    </rPh>
    <rPh sb="55" eb="57">
      <t>コンゴ</t>
    </rPh>
    <rPh sb="58" eb="60">
      <t>シセツ</t>
    </rPh>
    <rPh sb="61" eb="64">
      <t>ロウキュウカ</t>
    </rPh>
    <rPh sb="64" eb="66">
      <t>タイサク</t>
    </rPh>
    <rPh sb="67" eb="70">
      <t>タイシンカ</t>
    </rPh>
    <rPh sb="70" eb="72">
      <t>タイサク</t>
    </rPh>
    <rPh sb="73" eb="74">
      <t>ヒカ</t>
    </rPh>
    <rPh sb="79" eb="81">
      <t>タガク</t>
    </rPh>
    <rPh sb="82" eb="84">
      <t>ジギョウ</t>
    </rPh>
    <rPh sb="84" eb="86">
      <t>ヒヨウ</t>
    </rPh>
    <rPh sb="87" eb="88">
      <t>ヨウ</t>
    </rPh>
    <rPh sb="93" eb="95">
      <t>ヨソウ</t>
    </rPh>
    <rPh sb="102" eb="104">
      <t>ゲンザイ</t>
    </rPh>
    <rPh sb="105" eb="107">
      <t>ジンコウ</t>
    </rPh>
    <rPh sb="108" eb="110">
      <t>ゾウカ</t>
    </rPh>
    <rPh sb="119" eb="121">
      <t>ジンコウ</t>
    </rPh>
    <rPh sb="122" eb="124">
      <t>ゲンショウ</t>
    </rPh>
    <rPh sb="125" eb="128">
      <t>シヨウリョウ</t>
    </rPh>
    <rPh sb="128" eb="130">
      <t>シュウニュウ</t>
    </rPh>
    <rPh sb="131" eb="133">
      <t>ゲンショウ</t>
    </rPh>
    <rPh sb="140" eb="142">
      <t>ヨソウ</t>
    </rPh>
    <rPh sb="146" eb="147">
      <t>チョウ</t>
    </rPh>
    <rPh sb="147" eb="150">
      <t>ジュミョウカ</t>
    </rPh>
    <rPh sb="150" eb="152">
      <t>ケイカク</t>
    </rPh>
    <rPh sb="153" eb="155">
      <t>ケイエイ</t>
    </rPh>
    <rPh sb="155" eb="157">
      <t>センリャク</t>
    </rPh>
    <rPh sb="158" eb="159">
      <t>モト</t>
    </rPh>
    <rPh sb="162" eb="164">
      <t>シセツ</t>
    </rPh>
    <rPh sb="165" eb="166">
      <t>チョウ</t>
    </rPh>
    <rPh sb="166" eb="169">
      <t>ジュミョウカ</t>
    </rPh>
    <rPh sb="170" eb="171">
      <t>オコナ</t>
    </rPh>
    <rPh sb="173" eb="174">
      <t>サラ</t>
    </rPh>
    <rPh sb="176" eb="178">
      <t>ケイヒ</t>
    </rPh>
    <rPh sb="178" eb="180">
      <t>サクゲン</t>
    </rPh>
    <rPh sb="181" eb="182">
      <t>ツト</t>
    </rPh>
    <rPh sb="184" eb="187">
      <t>ゴウリテキ</t>
    </rPh>
    <rPh sb="188" eb="189">
      <t>ジ</t>
    </rPh>
    <rPh sb="190" eb="192">
      <t>ウンエイ</t>
    </rPh>
    <rPh sb="193" eb="195">
      <t>スイシン</t>
    </rPh>
    <rPh sb="202" eb="204">
      <t>ヒツヨウ</t>
    </rPh>
    <rPh sb="206" eb="20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</si>
</sst>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DC-4C57-821C-85D1465A4A60}"/>
            </c:ext>
          </c:extLst>
        </c:ser>
        <c:dLbls>
          <c:showLegendKey val="0"/>
          <c:showVal val="0"/>
          <c:showCatName val="0"/>
          <c:showSerName val="0"/>
          <c:showPercent val="0"/>
          <c:showBubbleSize val="0"/>
        </c:dLbls>
        <c:gapWidth val="150"/>
        <c:axId val="85890560"/>
        <c:axId val="8589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0.01</c:v>
                </c:pt>
                <c:pt idx="4">
                  <c:v>0.11</c:v>
                </c:pt>
              </c:numCache>
            </c:numRef>
          </c:val>
          <c:smooth val="0"/>
          <c:extLst>
            <c:ext xmlns:c16="http://schemas.microsoft.com/office/drawing/2014/chart" uri="{C3380CC4-5D6E-409C-BE32-E72D297353CC}">
              <c16:uniqueId val="{00000001-08DC-4C57-821C-85D1465A4A60}"/>
            </c:ext>
          </c:extLst>
        </c:ser>
        <c:dLbls>
          <c:showLegendKey val="0"/>
          <c:showVal val="0"/>
          <c:showCatName val="0"/>
          <c:showSerName val="0"/>
          <c:showPercent val="0"/>
          <c:showBubbleSize val="0"/>
        </c:dLbls>
        <c:marker val="1"/>
        <c:smooth val="0"/>
        <c:axId val="85890560"/>
        <c:axId val="85892480"/>
      </c:lineChart>
      <c:dateAx>
        <c:axId val="85890560"/>
        <c:scaling>
          <c:orientation val="minMax"/>
        </c:scaling>
        <c:delete val="1"/>
        <c:axPos val="b"/>
        <c:numFmt formatCode="ge" sourceLinked="1"/>
        <c:majorTickMark val="none"/>
        <c:minorTickMark val="none"/>
        <c:tickLblPos val="none"/>
        <c:crossAx val="85892480"/>
        <c:crosses val="autoZero"/>
        <c:auto val="1"/>
        <c:lblOffset val="100"/>
        <c:baseTimeUnit val="years"/>
      </c:dateAx>
      <c:valAx>
        <c:axId val="858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70.430000000000007</c:v>
                </c:pt>
                <c:pt idx="1">
                  <c:v>71.59</c:v>
                </c:pt>
                <c:pt idx="2">
                  <c:v>70.92</c:v>
                </c:pt>
                <c:pt idx="3">
                  <c:v>72.989999999999995</c:v>
                </c:pt>
                <c:pt idx="4">
                  <c:v>71.39</c:v>
                </c:pt>
              </c:numCache>
            </c:numRef>
          </c:val>
          <c:extLst>
            <c:ext xmlns:c16="http://schemas.microsoft.com/office/drawing/2014/chart" uri="{C3380CC4-5D6E-409C-BE32-E72D297353CC}">
              <c16:uniqueId val="{00000000-C934-4B72-92B8-29FCBB841158}"/>
            </c:ext>
          </c:extLst>
        </c:ser>
        <c:dLbls>
          <c:showLegendKey val="0"/>
          <c:showVal val="0"/>
          <c:showCatName val="0"/>
          <c:showSerName val="0"/>
          <c:showPercent val="0"/>
          <c:showBubbleSize val="0"/>
        </c:dLbls>
        <c:gapWidth val="150"/>
        <c:axId val="89134592"/>
        <c:axId val="891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61.03</c:v>
                </c:pt>
                <c:pt idx="4">
                  <c:v>59.55</c:v>
                </c:pt>
              </c:numCache>
            </c:numRef>
          </c:val>
          <c:smooth val="0"/>
          <c:extLst>
            <c:ext xmlns:c16="http://schemas.microsoft.com/office/drawing/2014/chart" uri="{C3380CC4-5D6E-409C-BE32-E72D297353CC}">
              <c16:uniqueId val="{00000001-C934-4B72-92B8-29FCBB841158}"/>
            </c:ext>
          </c:extLst>
        </c:ser>
        <c:dLbls>
          <c:showLegendKey val="0"/>
          <c:showVal val="0"/>
          <c:showCatName val="0"/>
          <c:showSerName val="0"/>
          <c:showPercent val="0"/>
          <c:showBubbleSize val="0"/>
        </c:dLbls>
        <c:marker val="1"/>
        <c:smooth val="0"/>
        <c:axId val="89134592"/>
        <c:axId val="89136512"/>
      </c:lineChart>
      <c:dateAx>
        <c:axId val="89134592"/>
        <c:scaling>
          <c:orientation val="minMax"/>
        </c:scaling>
        <c:delete val="1"/>
        <c:axPos val="b"/>
        <c:numFmt formatCode="ge" sourceLinked="1"/>
        <c:majorTickMark val="none"/>
        <c:minorTickMark val="none"/>
        <c:tickLblPos val="none"/>
        <c:crossAx val="89136512"/>
        <c:crosses val="autoZero"/>
        <c:auto val="1"/>
        <c:lblOffset val="100"/>
        <c:baseTimeUnit val="years"/>
      </c:dateAx>
      <c:valAx>
        <c:axId val="8913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88.53</c:v>
                </c:pt>
                <c:pt idx="1">
                  <c:v>90.29</c:v>
                </c:pt>
                <c:pt idx="2">
                  <c:v>90.93</c:v>
                </c:pt>
                <c:pt idx="3">
                  <c:v>91.39</c:v>
                </c:pt>
                <c:pt idx="4">
                  <c:v>91.96</c:v>
                </c:pt>
              </c:numCache>
            </c:numRef>
          </c:val>
          <c:extLst>
            <c:ext xmlns:c16="http://schemas.microsoft.com/office/drawing/2014/chart" uri="{C3380CC4-5D6E-409C-BE32-E72D297353CC}">
              <c16:uniqueId val="{00000000-89EB-47A2-95CF-0BBCD6937C2B}"/>
            </c:ext>
          </c:extLst>
        </c:ser>
        <c:dLbls>
          <c:showLegendKey val="0"/>
          <c:showVal val="0"/>
          <c:showCatName val="0"/>
          <c:showSerName val="0"/>
          <c:showPercent val="0"/>
          <c:showBubbleSize val="0"/>
        </c:dLbls>
        <c:gapWidth val="150"/>
        <c:axId val="89462656"/>
        <c:axId val="8946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86.83</c:v>
                </c:pt>
                <c:pt idx="4">
                  <c:v>87.14</c:v>
                </c:pt>
              </c:numCache>
            </c:numRef>
          </c:val>
          <c:smooth val="0"/>
          <c:extLst>
            <c:ext xmlns:c16="http://schemas.microsoft.com/office/drawing/2014/chart" uri="{C3380CC4-5D6E-409C-BE32-E72D297353CC}">
              <c16:uniqueId val="{00000001-89EB-47A2-95CF-0BBCD6937C2B}"/>
            </c:ext>
          </c:extLst>
        </c:ser>
        <c:dLbls>
          <c:showLegendKey val="0"/>
          <c:showVal val="0"/>
          <c:showCatName val="0"/>
          <c:showSerName val="0"/>
          <c:showPercent val="0"/>
          <c:showBubbleSize val="0"/>
        </c:dLbls>
        <c:marker val="1"/>
        <c:smooth val="0"/>
        <c:axId val="89462656"/>
        <c:axId val="89464832"/>
      </c:lineChart>
      <c:dateAx>
        <c:axId val="89462656"/>
        <c:scaling>
          <c:orientation val="minMax"/>
        </c:scaling>
        <c:delete val="1"/>
        <c:axPos val="b"/>
        <c:numFmt formatCode="ge" sourceLinked="1"/>
        <c:majorTickMark val="none"/>
        <c:minorTickMark val="none"/>
        <c:tickLblPos val="none"/>
        <c:crossAx val="89464832"/>
        <c:crosses val="autoZero"/>
        <c:auto val="1"/>
        <c:lblOffset val="100"/>
        <c:baseTimeUnit val="years"/>
      </c:dateAx>
      <c:valAx>
        <c:axId val="894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98.15</c:v>
                </c:pt>
                <c:pt idx="1">
                  <c:v>103.24</c:v>
                </c:pt>
                <c:pt idx="2">
                  <c:v>107.55</c:v>
                </c:pt>
                <c:pt idx="3">
                  <c:v>112.17</c:v>
                </c:pt>
                <c:pt idx="4">
                  <c:v>116.4</c:v>
                </c:pt>
              </c:numCache>
            </c:numRef>
          </c:val>
          <c:extLst>
            <c:ext xmlns:c16="http://schemas.microsoft.com/office/drawing/2014/chart" uri="{C3380CC4-5D6E-409C-BE32-E72D297353CC}">
              <c16:uniqueId val="{00000000-6FCE-4062-AB8C-711B7B05BF8A}"/>
            </c:ext>
          </c:extLst>
        </c:ser>
        <c:dLbls>
          <c:showLegendKey val="0"/>
          <c:showVal val="0"/>
          <c:showCatName val="0"/>
          <c:showSerName val="0"/>
          <c:showPercent val="0"/>
          <c:showBubbleSize val="0"/>
        </c:dLbls>
        <c:gapWidth val="150"/>
        <c:axId val="56338304"/>
        <c:axId val="5634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104.97</c:v>
                </c:pt>
                <c:pt idx="1">
                  <c:v>106.59</c:v>
                </c:pt>
                <c:pt idx="2">
                  <c:v>107.4</c:v>
                </c:pt>
                <c:pt idx="3">
                  <c:v>105.73</c:v>
                </c:pt>
                <c:pt idx="4">
                  <c:v>108.38</c:v>
                </c:pt>
              </c:numCache>
            </c:numRef>
          </c:val>
          <c:smooth val="0"/>
          <c:extLst>
            <c:ext xmlns:c16="http://schemas.microsoft.com/office/drawing/2014/chart" uri="{C3380CC4-5D6E-409C-BE32-E72D297353CC}">
              <c16:uniqueId val="{00000001-6FCE-4062-AB8C-711B7B05BF8A}"/>
            </c:ext>
          </c:extLst>
        </c:ser>
        <c:dLbls>
          <c:showLegendKey val="0"/>
          <c:showVal val="0"/>
          <c:showCatName val="0"/>
          <c:showSerName val="0"/>
          <c:showPercent val="0"/>
          <c:showBubbleSize val="0"/>
        </c:dLbls>
        <c:marker val="1"/>
        <c:smooth val="0"/>
        <c:axId val="56338304"/>
        <c:axId val="56348672"/>
      </c:lineChart>
      <c:dateAx>
        <c:axId val="56338304"/>
        <c:scaling>
          <c:orientation val="minMax"/>
        </c:scaling>
        <c:delete val="1"/>
        <c:axPos val="b"/>
        <c:numFmt formatCode="ge" sourceLinked="1"/>
        <c:majorTickMark val="none"/>
        <c:minorTickMark val="none"/>
        <c:tickLblPos val="none"/>
        <c:crossAx val="56348672"/>
        <c:crosses val="autoZero"/>
        <c:auto val="1"/>
        <c:lblOffset val="100"/>
        <c:baseTimeUnit val="years"/>
      </c:dateAx>
      <c:valAx>
        <c:axId val="563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9.1199999999999992</c:v>
                </c:pt>
                <c:pt idx="1">
                  <c:v>17.93</c:v>
                </c:pt>
                <c:pt idx="2">
                  <c:v>19.899999999999999</c:v>
                </c:pt>
                <c:pt idx="3">
                  <c:v>22.21</c:v>
                </c:pt>
                <c:pt idx="4">
                  <c:v>24.24</c:v>
                </c:pt>
              </c:numCache>
            </c:numRef>
          </c:val>
          <c:extLst>
            <c:ext xmlns:c16="http://schemas.microsoft.com/office/drawing/2014/chart" uri="{C3380CC4-5D6E-409C-BE32-E72D297353CC}">
              <c16:uniqueId val="{00000000-E8BB-43D0-A8C0-04473BC52B34}"/>
            </c:ext>
          </c:extLst>
        </c:ser>
        <c:dLbls>
          <c:showLegendKey val="0"/>
          <c:showVal val="0"/>
          <c:showCatName val="0"/>
          <c:showSerName val="0"/>
          <c:showPercent val="0"/>
          <c:showBubbleSize val="0"/>
        </c:dLbls>
        <c:gapWidth val="150"/>
        <c:axId val="86284544"/>
        <c:axId val="5636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9.52</c:v>
                </c:pt>
                <c:pt idx="1">
                  <c:v>15.82</c:v>
                </c:pt>
                <c:pt idx="2">
                  <c:v>18.29</c:v>
                </c:pt>
                <c:pt idx="3">
                  <c:v>14.26</c:v>
                </c:pt>
                <c:pt idx="4">
                  <c:v>15.21</c:v>
                </c:pt>
              </c:numCache>
            </c:numRef>
          </c:val>
          <c:smooth val="0"/>
          <c:extLst>
            <c:ext xmlns:c16="http://schemas.microsoft.com/office/drawing/2014/chart" uri="{C3380CC4-5D6E-409C-BE32-E72D297353CC}">
              <c16:uniqueId val="{00000001-E8BB-43D0-A8C0-04473BC52B34}"/>
            </c:ext>
          </c:extLst>
        </c:ser>
        <c:dLbls>
          <c:showLegendKey val="0"/>
          <c:showVal val="0"/>
          <c:showCatName val="0"/>
          <c:showSerName val="0"/>
          <c:showPercent val="0"/>
          <c:showBubbleSize val="0"/>
        </c:dLbls>
        <c:marker val="1"/>
        <c:smooth val="0"/>
        <c:axId val="86284544"/>
        <c:axId val="56369536"/>
      </c:lineChart>
      <c:dateAx>
        <c:axId val="86284544"/>
        <c:scaling>
          <c:orientation val="minMax"/>
        </c:scaling>
        <c:delete val="1"/>
        <c:axPos val="b"/>
        <c:numFmt formatCode="ge" sourceLinked="1"/>
        <c:majorTickMark val="none"/>
        <c:minorTickMark val="none"/>
        <c:tickLblPos val="none"/>
        <c:crossAx val="56369536"/>
        <c:crosses val="autoZero"/>
        <c:auto val="1"/>
        <c:lblOffset val="100"/>
        <c:baseTimeUnit val="years"/>
      </c:dateAx>
      <c:valAx>
        <c:axId val="563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81-493B-A75E-CE44F739D651}"/>
            </c:ext>
          </c:extLst>
        </c:ser>
        <c:dLbls>
          <c:showLegendKey val="0"/>
          <c:showVal val="0"/>
          <c:showCatName val="0"/>
          <c:showSerName val="0"/>
          <c:showPercent val="0"/>
          <c:showBubbleSize val="0"/>
        </c:dLbls>
        <c:gapWidth val="150"/>
        <c:axId val="56396416"/>
        <c:axId val="5640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extLst>
            <c:ext xmlns:c16="http://schemas.microsoft.com/office/drawing/2014/chart" uri="{C3380CC4-5D6E-409C-BE32-E72D297353CC}">
              <c16:uniqueId val="{00000001-4C81-493B-A75E-CE44F739D651}"/>
            </c:ext>
          </c:extLst>
        </c:ser>
        <c:dLbls>
          <c:showLegendKey val="0"/>
          <c:showVal val="0"/>
          <c:showCatName val="0"/>
          <c:showSerName val="0"/>
          <c:showPercent val="0"/>
          <c:showBubbleSize val="0"/>
        </c:dLbls>
        <c:marker val="1"/>
        <c:smooth val="0"/>
        <c:axId val="56396416"/>
        <c:axId val="56402688"/>
      </c:lineChart>
      <c:dateAx>
        <c:axId val="56396416"/>
        <c:scaling>
          <c:orientation val="minMax"/>
        </c:scaling>
        <c:delete val="1"/>
        <c:axPos val="b"/>
        <c:numFmt formatCode="ge" sourceLinked="1"/>
        <c:majorTickMark val="none"/>
        <c:minorTickMark val="none"/>
        <c:tickLblPos val="none"/>
        <c:crossAx val="56402688"/>
        <c:crosses val="autoZero"/>
        <c:auto val="1"/>
        <c:lblOffset val="100"/>
        <c:baseTimeUnit val="years"/>
      </c:dateAx>
      <c:valAx>
        <c:axId val="564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964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11.35</c:v>
                </c:pt>
                <c:pt idx="1">
                  <c:v>0</c:v>
                </c:pt>
                <c:pt idx="2">
                  <c:v>0</c:v>
                </c:pt>
                <c:pt idx="3">
                  <c:v>0</c:v>
                </c:pt>
                <c:pt idx="4">
                  <c:v>0</c:v>
                </c:pt>
              </c:numCache>
            </c:numRef>
          </c:val>
          <c:extLst>
            <c:ext xmlns:c16="http://schemas.microsoft.com/office/drawing/2014/chart" uri="{C3380CC4-5D6E-409C-BE32-E72D297353CC}">
              <c16:uniqueId val="{00000000-4AA7-4536-9CB6-A9218C1E0527}"/>
            </c:ext>
          </c:extLst>
        </c:ser>
        <c:dLbls>
          <c:showLegendKey val="0"/>
          <c:showVal val="0"/>
          <c:showCatName val="0"/>
          <c:showSerName val="0"/>
          <c:showPercent val="0"/>
          <c:showBubbleSize val="0"/>
        </c:dLbls>
        <c:gapWidth val="150"/>
        <c:axId val="88895488"/>
        <c:axId val="8889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52.88</c:v>
                </c:pt>
                <c:pt idx="1">
                  <c:v>23.51</c:v>
                </c:pt>
                <c:pt idx="2">
                  <c:v>18.920000000000002</c:v>
                </c:pt>
                <c:pt idx="3">
                  <c:v>14.68</c:v>
                </c:pt>
                <c:pt idx="4">
                  <c:v>12.78</c:v>
                </c:pt>
              </c:numCache>
            </c:numRef>
          </c:val>
          <c:smooth val="0"/>
          <c:extLst>
            <c:ext xmlns:c16="http://schemas.microsoft.com/office/drawing/2014/chart" uri="{C3380CC4-5D6E-409C-BE32-E72D297353CC}">
              <c16:uniqueId val="{00000001-4AA7-4536-9CB6-A9218C1E0527}"/>
            </c:ext>
          </c:extLst>
        </c:ser>
        <c:dLbls>
          <c:showLegendKey val="0"/>
          <c:showVal val="0"/>
          <c:showCatName val="0"/>
          <c:showSerName val="0"/>
          <c:showPercent val="0"/>
          <c:showBubbleSize val="0"/>
        </c:dLbls>
        <c:marker val="1"/>
        <c:smooth val="0"/>
        <c:axId val="88895488"/>
        <c:axId val="88897408"/>
      </c:lineChart>
      <c:dateAx>
        <c:axId val="88895488"/>
        <c:scaling>
          <c:orientation val="minMax"/>
        </c:scaling>
        <c:delete val="1"/>
        <c:axPos val="b"/>
        <c:numFmt formatCode="ge" sourceLinked="1"/>
        <c:majorTickMark val="none"/>
        <c:minorTickMark val="none"/>
        <c:tickLblPos val="none"/>
        <c:crossAx val="88897408"/>
        <c:crosses val="autoZero"/>
        <c:auto val="1"/>
        <c:lblOffset val="100"/>
        <c:baseTimeUnit val="years"/>
      </c:dateAx>
      <c:valAx>
        <c:axId val="888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224.25</c:v>
                </c:pt>
                <c:pt idx="1">
                  <c:v>15.53</c:v>
                </c:pt>
                <c:pt idx="2">
                  <c:v>15.08</c:v>
                </c:pt>
                <c:pt idx="3">
                  <c:v>13.7</c:v>
                </c:pt>
                <c:pt idx="4">
                  <c:v>21.57</c:v>
                </c:pt>
              </c:numCache>
            </c:numRef>
          </c:val>
          <c:extLst>
            <c:ext xmlns:c16="http://schemas.microsoft.com/office/drawing/2014/chart" uri="{C3380CC4-5D6E-409C-BE32-E72D297353CC}">
              <c16:uniqueId val="{00000000-BE90-4EDD-90BA-15C4DB0BF7D6}"/>
            </c:ext>
          </c:extLst>
        </c:ser>
        <c:dLbls>
          <c:showLegendKey val="0"/>
          <c:showVal val="0"/>
          <c:showCatName val="0"/>
          <c:showSerName val="0"/>
          <c:showPercent val="0"/>
          <c:showBubbleSize val="0"/>
        </c:dLbls>
        <c:gapWidth val="150"/>
        <c:axId val="88920064"/>
        <c:axId val="8892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539.27</c:v>
                </c:pt>
                <c:pt idx="1">
                  <c:v>57.3</c:v>
                </c:pt>
                <c:pt idx="2">
                  <c:v>57.35</c:v>
                </c:pt>
                <c:pt idx="3">
                  <c:v>50.78</c:v>
                </c:pt>
                <c:pt idx="4">
                  <c:v>57.48</c:v>
                </c:pt>
              </c:numCache>
            </c:numRef>
          </c:val>
          <c:smooth val="0"/>
          <c:extLst>
            <c:ext xmlns:c16="http://schemas.microsoft.com/office/drawing/2014/chart" uri="{C3380CC4-5D6E-409C-BE32-E72D297353CC}">
              <c16:uniqueId val="{00000001-BE90-4EDD-90BA-15C4DB0BF7D6}"/>
            </c:ext>
          </c:extLst>
        </c:ser>
        <c:dLbls>
          <c:showLegendKey val="0"/>
          <c:showVal val="0"/>
          <c:showCatName val="0"/>
          <c:showSerName val="0"/>
          <c:showPercent val="0"/>
          <c:showBubbleSize val="0"/>
        </c:dLbls>
        <c:marker val="1"/>
        <c:smooth val="0"/>
        <c:axId val="88920064"/>
        <c:axId val="88921984"/>
      </c:lineChart>
      <c:dateAx>
        <c:axId val="88920064"/>
        <c:scaling>
          <c:orientation val="minMax"/>
        </c:scaling>
        <c:delete val="1"/>
        <c:axPos val="b"/>
        <c:numFmt formatCode="ge" sourceLinked="1"/>
        <c:majorTickMark val="none"/>
        <c:minorTickMark val="none"/>
        <c:tickLblPos val="none"/>
        <c:crossAx val="88921984"/>
        <c:crosses val="autoZero"/>
        <c:auto val="1"/>
        <c:lblOffset val="100"/>
        <c:baseTimeUnit val="years"/>
      </c:dateAx>
      <c:valAx>
        <c:axId val="889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1396.76</c:v>
                </c:pt>
                <c:pt idx="1">
                  <c:v>1363.84</c:v>
                </c:pt>
                <c:pt idx="2">
                  <c:v>1435.53</c:v>
                </c:pt>
                <c:pt idx="3">
                  <c:v>1382.46</c:v>
                </c:pt>
                <c:pt idx="4">
                  <c:v>1351.83</c:v>
                </c:pt>
              </c:numCache>
            </c:numRef>
          </c:val>
          <c:extLst>
            <c:ext xmlns:c16="http://schemas.microsoft.com/office/drawing/2014/chart" uri="{C3380CC4-5D6E-409C-BE32-E72D297353CC}">
              <c16:uniqueId val="{00000000-3073-4A23-B24C-4C68D4B502CD}"/>
            </c:ext>
          </c:extLst>
        </c:ser>
        <c:dLbls>
          <c:showLegendKey val="0"/>
          <c:showVal val="0"/>
          <c:showCatName val="0"/>
          <c:showSerName val="0"/>
          <c:showPercent val="0"/>
          <c:showBubbleSize val="0"/>
        </c:dLbls>
        <c:gapWidth val="150"/>
        <c:axId val="88981888"/>
        <c:axId val="8898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1053.93</c:v>
                </c:pt>
                <c:pt idx="4">
                  <c:v>1046.25</c:v>
                </c:pt>
              </c:numCache>
            </c:numRef>
          </c:val>
          <c:smooth val="0"/>
          <c:extLst>
            <c:ext xmlns:c16="http://schemas.microsoft.com/office/drawing/2014/chart" uri="{C3380CC4-5D6E-409C-BE32-E72D297353CC}">
              <c16:uniqueId val="{00000001-3073-4A23-B24C-4C68D4B502CD}"/>
            </c:ext>
          </c:extLst>
        </c:ser>
        <c:dLbls>
          <c:showLegendKey val="0"/>
          <c:showVal val="0"/>
          <c:showCatName val="0"/>
          <c:showSerName val="0"/>
          <c:showPercent val="0"/>
          <c:showBubbleSize val="0"/>
        </c:dLbls>
        <c:marker val="1"/>
        <c:smooth val="0"/>
        <c:axId val="88981888"/>
        <c:axId val="88983808"/>
      </c:lineChart>
      <c:dateAx>
        <c:axId val="88981888"/>
        <c:scaling>
          <c:orientation val="minMax"/>
        </c:scaling>
        <c:delete val="1"/>
        <c:axPos val="b"/>
        <c:numFmt formatCode="ge" sourceLinked="1"/>
        <c:majorTickMark val="none"/>
        <c:minorTickMark val="none"/>
        <c:tickLblPos val="none"/>
        <c:crossAx val="88983808"/>
        <c:crosses val="autoZero"/>
        <c:auto val="1"/>
        <c:lblOffset val="100"/>
        <c:baseTimeUnit val="years"/>
      </c:dateAx>
      <c:valAx>
        <c:axId val="889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101.59</c:v>
                </c:pt>
                <c:pt idx="1">
                  <c:v>100.1</c:v>
                </c:pt>
                <c:pt idx="2">
                  <c:v>99.91</c:v>
                </c:pt>
                <c:pt idx="3">
                  <c:v>101.91</c:v>
                </c:pt>
                <c:pt idx="4">
                  <c:v>107.26</c:v>
                </c:pt>
              </c:numCache>
            </c:numRef>
          </c:val>
          <c:extLst>
            <c:ext xmlns:c16="http://schemas.microsoft.com/office/drawing/2014/chart" uri="{C3380CC4-5D6E-409C-BE32-E72D297353CC}">
              <c16:uniqueId val="{00000000-DD09-48DB-8A46-7CC1633DF40B}"/>
            </c:ext>
          </c:extLst>
        </c:ser>
        <c:dLbls>
          <c:showLegendKey val="0"/>
          <c:showVal val="0"/>
          <c:showCatName val="0"/>
          <c:showSerName val="0"/>
          <c:showPercent val="0"/>
          <c:showBubbleSize val="0"/>
        </c:dLbls>
        <c:gapWidth val="150"/>
        <c:axId val="89076480"/>
        <c:axId val="8907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85.23</c:v>
                </c:pt>
                <c:pt idx="4">
                  <c:v>88.37</c:v>
                </c:pt>
              </c:numCache>
            </c:numRef>
          </c:val>
          <c:smooth val="0"/>
          <c:extLst>
            <c:ext xmlns:c16="http://schemas.microsoft.com/office/drawing/2014/chart" uri="{C3380CC4-5D6E-409C-BE32-E72D297353CC}">
              <c16:uniqueId val="{00000001-DD09-48DB-8A46-7CC1633DF40B}"/>
            </c:ext>
          </c:extLst>
        </c:ser>
        <c:dLbls>
          <c:showLegendKey val="0"/>
          <c:showVal val="0"/>
          <c:showCatName val="0"/>
          <c:showSerName val="0"/>
          <c:showPercent val="0"/>
          <c:showBubbleSize val="0"/>
        </c:dLbls>
        <c:marker val="1"/>
        <c:smooth val="0"/>
        <c:axId val="89076480"/>
        <c:axId val="89078400"/>
      </c:lineChart>
      <c:dateAx>
        <c:axId val="89076480"/>
        <c:scaling>
          <c:orientation val="minMax"/>
        </c:scaling>
        <c:delete val="1"/>
        <c:axPos val="b"/>
        <c:numFmt formatCode="ge" sourceLinked="1"/>
        <c:majorTickMark val="none"/>
        <c:minorTickMark val="none"/>
        <c:tickLblPos val="none"/>
        <c:crossAx val="89078400"/>
        <c:crosses val="autoZero"/>
        <c:auto val="1"/>
        <c:lblOffset val="100"/>
        <c:baseTimeUnit val="years"/>
      </c:dateAx>
      <c:valAx>
        <c:axId val="890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152.49</c:v>
                </c:pt>
                <c:pt idx="1">
                  <c:v>154.03</c:v>
                </c:pt>
                <c:pt idx="2">
                  <c:v>152.59</c:v>
                </c:pt>
                <c:pt idx="3">
                  <c:v>150.29</c:v>
                </c:pt>
                <c:pt idx="4">
                  <c:v>143.6</c:v>
                </c:pt>
              </c:numCache>
            </c:numRef>
          </c:val>
          <c:extLst>
            <c:ext xmlns:c16="http://schemas.microsoft.com/office/drawing/2014/chart" uri="{C3380CC4-5D6E-409C-BE32-E72D297353CC}">
              <c16:uniqueId val="{00000000-62CF-4FF6-B41B-033DBD1243E2}"/>
            </c:ext>
          </c:extLst>
        </c:ser>
        <c:dLbls>
          <c:showLegendKey val="0"/>
          <c:showVal val="0"/>
          <c:showCatName val="0"/>
          <c:showSerName val="0"/>
          <c:showPercent val="0"/>
          <c:showBubbleSize val="0"/>
        </c:dLbls>
        <c:gapWidth val="150"/>
        <c:axId val="89113728"/>
        <c:axId val="8911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185.7</c:v>
                </c:pt>
                <c:pt idx="4">
                  <c:v>178.11</c:v>
                </c:pt>
              </c:numCache>
            </c:numRef>
          </c:val>
          <c:smooth val="0"/>
          <c:extLst>
            <c:ext xmlns:c16="http://schemas.microsoft.com/office/drawing/2014/chart" uri="{C3380CC4-5D6E-409C-BE32-E72D297353CC}">
              <c16:uniqueId val="{00000001-62CF-4FF6-B41B-033DBD1243E2}"/>
            </c:ext>
          </c:extLst>
        </c:ser>
        <c:dLbls>
          <c:showLegendKey val="0"/>
          <c:showVal val="0"/>
          <c:showCatName val="0"/>
          <c:showSerName val="0"/>
          <c:showPercent val="0"/>
          <c:showBubbleSize val="0"/>
        </c:dLbls>
        <c:marker val="1"/>
        <c:smooth val="0"/>
        <c:axId val="89113728"/>
        <c:axId val="89115648"/>
      </c:lineChart>
      <c:dateAx>
        <c:axId val="89113728"/>
        <c:scaling>
          <c:orientation val="minMax"/>
        </c:scaling>
        <c:delete val="1"/>
        <c:axPos val="b"/>
        <c:numFmt formatCode="ge" sourceLinked="1"/>
        <c:majorTickMark val="none"/>
        <c:minorTickMark val="none"/>
        <c:tickLblPos val="none"/>
        <c:crossAx val="89115648"/>
        <c:crosses val="autoZero"/>
        <c:auto val="1"/>
        <c:lblOffset val="100"/>
        <c:baseTimeUnit val="years"/>
      </c:dateAx>
      <c:valAx>
        <c:axId val="891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佐賀県　鳥栖市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tr">
        <f>データ!$M$6</f>
        <v>非設置</v>
      </c>
      <c r="AE8" s="49"/>
      <c r="AF8" s="49"/>
      <c r="AG8" s="49"/>
      <c r="AH8" s="49"/>
      <c r="AI8" s="49"/>
      <c r="AJ8" s="49"/>
      <c r="AK8" s="3"/>
      <c r="AL8" s="50">
        <f>データ!S6</f>
        <v>73286</v>
      </c>
      <c r="AM8" s="50"/>
      <c r="AN8" s="50"/>
      <c r="AO8" s="50"/>
      <c r="AP8" s="50"/>
      <c r="AQ8" s="50"/>
      <c r="AR8" s="50"/>
      <c r="AS8" s="50"/>
      <c r="AT8" s="45">
        <f>データ!T6</f>
        <v>71.72</v>
      </c>
      <c r="AU8" s="45"/>
      <c r="AV8" s="45"/>
      <c r="AW8" s="45"/>
      <c r="AX8" s="45"/>
      <c r="AY8" s="45"/>
      <c r="AZ8" s="45"/>
      <c r="BA8" s="45"/>
      <c r="BB8" s="45">
        <f>データ!U6</f>
        <v>1021.83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52</v>
      </c>
      <c r="J10" s="45"/>
      <c r="K10" s="45"/>
      <c r="L10" s="45"/>
      <c r="M10" s="45"/>
      <c r="N10" s="45"/>
      <c r="O10" s="45"/>
      <c r="P10" s="45">
        <f>データ!P6</f>
        <v>98.75</v>
      </c>
      <c r="Q10" s="45"/>
      <c r="R10" s="45"/>
      <c r="S10" s="45"/>
      <c r="T10" s="45"/>
      <c r="U10" s="45"/>
      <c r="V10" s="45"/>
      <c r="W10" s="45">
        <f>データ!Q6</f>
        <v>98.06</v>
      </c>
      <c r="X10" s="45"/>
      <c r="Y10" s="45"/>
      <c r="Z10" s="45"/>
      <c r="AA10" s="45"/>
      <c r="AB10" s="45"/>
      <c r="AC10" s="45"/>
      <c r="AD10" s="50">
        <f>データ!R6</f>
        <v>2430</v>
      </c>
      <c r="AE10" s="50"/>
      <c r="AF10" s="50"/>
      <c r="AG10" s="50"/>
      <c r="AH10" s="50"/>
      <c r="AI10" s="50"/>
      <c r="AJ10" s="50"/>
      <c r="AK10" s="2"/>
      <c r="AL10" s="50">
        <f>データ!V6</f>
        <v>72079</v>
      </c>
      <c r="AM10" s="50"/>
      <c r="AN10" s="50"/>
      <c r="AO10" s="50"/>
      <c r="AP10" s="50"/>
      <c r="AQ10" s="50"/>
      <c r="AR10" s="50"/>
      <c r="AS10" s="50"/>
      <c r="AT10" s="45">
        <f>データ!W6</f>
        <v>22.64</v>
      </c>
      <c r="AU10" s="45"/>
      <c r="AV10" s="45"/>
      <c r="AW10" s="45"/>
      <c r="AX10" s="45"/>
      <c r="AY10" s="45"/>
      <c r="AZ10" s="45"/>
      <c r="BA10" s="45"/>
      <c r="BB10" s="45">
        <f>データ!X6</f>
        <v>3183.7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120</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69" t="s">
        <v>27</v>
      </c>
      <c r="D34" s="69"/>
      <c r="E34" s="69"/>
      <c r="F34" s="69"/>
      <c r="G34" s="69"/>
      <c r="H34" s="69"/>
      <c r="I34" s="69"/>
      <c r="J34" s="69"/>
      <c r="K34" s="69"/>
      <c r="L34" s="69"/>
      <c r="M34" s="69"/>
      <c r="N34" s="69"/>
      <c r="O34" s="69"/>
      <c r="P34" s="69"/>
      <c r="Q34" s="19"/>
      <c r="R34" s="69" t="s">
        <v>28</v>
      </c>
      <c r="S34" s="69"/>
      <c r="T34" s="69"/>
      <c r="U34" s="69"/>
      <c r="V34" s="69"/>
      <c r="W34" s="69"/>
      <c r="X34" s="69"/>
      <c r="Y34" s="69"/>
      <c r="Z34" s="69"/>
      <c r="AA34" s="69"/>
      <c r="AB34" s="69"/>
      <c r="AC34" s="69"/>
      <c r="AD34" s="69"/>
      <c r="AE34" s="69"/>
      <c r="AF34" s="19"/>
      <c r="AG34" s="69" t="s">
        <v>29</v>
      </c>
      <c r="AH34" s="69"/>
      <c r="AI34" s="69"/>
      <c r="AJ34" s="69"/>
      <c r="AK34" s="69"/>
      <c r="AL34" s="69"/>
      <c r="AM34" s="69"/>
      <c r="AN34" s="69"/>
      <c r="AO34" s="69"/>
      <c r="AP34" s="69"/>
      <c r="AQ34" s="69"/>
      <c r="AR34" s="69"/>
      <c r="AS34" s="69"/>
      <c r="AT34" s="69"/>
      <c r="AU34" s="19"/>
      <c r="AV34" s="69" t="s">
        <v>30</v>
      </c>
      <c r="AW34" s="69"/>
      <c r="AX34" s="69"/>
      <c r="AY34" s="69"/>
      <c r="AZ34" s="69"/>
      <c r="BA34" s="69"/>
      <c r="BB34" s="69"/>
      <c r="BC34" s="69"/>
      <c r="BD34" s="69"/>
      <c r="BE34" s="69"/>
      <c r="BF34" s="69"/>
      <c r="BG34" s="69"/>
      <c r="BH34" s="69"/>
      <c r="BI34" s="6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69"/>
      <c r="D35" s="69"/>
      <c r="E35" s="69"/>
      <c r="F35" s="69"/>
      <c r="G35" s="69"/>
      <c r="H35" s="69"/>
      <c r="I35" s="69"/>
      <c r="J35" s="69"/>
      <c r="K35" s="69"/>
      <c r="L35" s="69"/>
      <c r="M35" s="69"/>
      <c r="N35" s="69"/>
      <c r="O35" s="69"/>
      <c r="P35" s="69"/>
      <c r="Q35" s="19"/>
      <c r="R35" s="69"/>
      <c r="S35" s="69"/>
      <c r="T35" s="69"/>
      <c r="U35" s="69"/>
      <c r="V35" s="69"/>
      <c r="W35" s="69"/>
      <c r="X35" s="69"/>
      <c r="Y35" s="69"/>
      <c r="Z35" s="69"/>
      <c r="AA35" s="69"/>
      <c r="AB35" s="69"/>
      <c r="AC35" s="69"/>
      <c r="AD35" s="69"/>
      <c r="AE35" s="69"/>
      <c r="AF35" s="19"/>
      <c r="AG35" s="69"/>
      <c r="AH35" s="69"/>
      <c r="AI35" s="69"/>
      <c r="AJ35" s="69"/>
      <c r="AK35" s="69"/>
      <c r="AL35" s="69"/>
      <c r="AM35" s="69"/>
      <c r="AN35" s="69"/>
      <c r="AO35" s="69"/>
      <c r="AP35" s="69"/>
      <c r="AQ35" s="69"/>
      <c r="AR35" s="69"/>
      <c r="AS35" s="69"/>
      <c r="AT35" s="69"/>
      <c r="AU35" s="19"/>
      <c r="AV35" s="69"/>
      <c r="AW35" s="69"/>
      <c r="AX35" s="69"/>
      <c r="AY35" s="69"/>
      <c r="AZ35" s="69"/>
      <c r="BA35" s="69"/>
      <c r="BB35" s="69"/>
      <c r="BC35" s="69"/>
      <c r="BD35" s="69"/>
      <c r="BE35" s="69"/>
      <c r="BF35" s="69"/>
      <c r="BG35" s="69"/>
      <c r="BH35" s="69"/>
      <c r="BI35" s="6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121</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69" t="s">
        <v>32</v>
      </c>
      <c r="D56" s="69"/>
      <c r="E56" s="69"/>
      <c r="F56" s="69"/>
      <c r="G56" s="69"/>
      <c r="H56" s="69"/>
      <c r="I56" s="69"/>
      <c r="J56" s="69"/>
      <c r="K56" s="69"/>
      <c r="L56" s="69"/>
      <c r="M56" s="69"/>
      <c r="N56" s="69"/>
      <c r="O56" s="69"/>
      <c r="P56" s="69"/>
      <c r="Q56" s="19"/>
      <c r="R56" s="69" t="s">
        <v>33</v>
      </c>
      <c r="S56" s="69"/>
      <c r="T56" s="69"/>
      <c r="U56" s="69"/>
      <c r="V56" s="69"/>
      <c r="W56" s="69"/>
      <c r="X56" s="69"/>
      <c r="Y56" s="69"/>
      <c r="Z56" s="69"/>
      <c r="AA56" s="69"/>
      <c r="AB56" s="69"/>
      <c r="AC56" s="69"/>
      <c r="AD56" s="69"/>
      <c r="AE56" s="69"/>
      <c r="AF56" s="19"/>
      <c r="AG56" s="69" t="s">
        <v>34</v>
      </c>
      <c r="AH56" s="69"/>
      <c r="AI56" s="69"/>
      <c r="AJ56" s="69"/>
      <c r="AK56" s="69"/>
      <c r="AL56" s="69"/>
      <c r="AM56" s="69"/>
      <c r="AN56" s="69"/>
      <c r="AO56" s="69"/>
      <c r="AP56" s="69"/>
      <c r="AQ56" s="69"/>
      <c r="AR56" s="69"/>
      <c r="AS56" s="69"/>
      <c r="AT56" s="69"/>
      <c r="AU56" s="19"/>
      <c r="AV56" s="69" t="s">
        <v>35</v>
      </c>
      <c r="AW56" s="69"/>
      <c r="AX56" s="69"/>
      <c r="AY56" s="69"/>
      <c r="AZ56" s="69"/>
      <c r="BA56" s="69"/>
      <c r="BB56" s="69"/>
      <c r="BC56" s="69"/>
      <c r="BD56" s="69"/>
      <c r="BE56" s="69"/>
      <c r="BF56" s="69"/>
      <c r="BG56" s="69"/>
      <c r="BH56" s="69"/>
      <c r="BI56" s="6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69"/>
      <c r="D57" s="69"/>
      <c r="E57" s="69"/>
      <c r="F57" s="69"/>
      <c r="G57" s="69"/>
      <c r="H57" s="69"/>
      <c r="I57" s="69"/>
      <c r="J57" s="69"/>
      <c r="K57" s="69"/>
      <c r="L57" s="69"/>
      <c r="M57" s="69"/>
      <c r="N57" s="69"/>
      <c r="O57" s="69"/>
      <c r="P57" s="69"/>
      <c r="Q57" s="19"/>
      <c r="R57" s="69"/>
      <c r="S57" s="69"/>
      <c r="T57" s="69"/>
      <c r="U57" s="69"/>
      <c r="V57" s="69"/>
      <c r="W57" s="69"/>
      <c r="X57" s="69"/>
      <c r="Y57" s="69"/>
      <c r="Z57" s="69"/>
      <c r="AA57" s="69"/>
      <c r="AB57" s="69"/>
      <c r="AC57" s="69"/>
      <c r="AD57" s="69"/>
      <c r="AE57" s="69"/>
      <c r="AF57" s="19"/>
      <c r="AG57" s="69"/>
      <c r="AH57" s="69"/>
      <c r="AI57" s="69"/>
      <c r="AJ57" s="69"/>
      <c r="AK57" s="69"/>
      <c r="AL57" s="69"/>
      <c r="AM57" s="69"/>
      <c r="AN57" s="69"/>
      <c r="AO57" s="69"/>
      <c r="AP57" s="69"/>
      <c r="AQ57" s="69"/>
      <c r="AR57" s="69"/>
      <c r="AS57" s="69"/>
      <c r="AT57" s="69"/>
      <c r="AU57" s="19"/>
      <c r="AV57" s="69"/>
      <c r="AW57" s="69"/>
      <c r="AX57" s="69"/>
      <c r="AY57" s="69"/>
      <c r="AZ57" s="69"/>
      <c r="BA57" s="69"/>
      <c r="BB57" s="69"/>
      <c r="BC57" s="69"/>
      <c r="BD57" s="69"/>
      <c r="BE57" s="69"/>
      <c r="BF57" s="69"/>
      <c r="BG57" s="69"/>
      <c r="BH57" s="69"/>
      <c r="BI57" s="6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8"/>
      <c r="BM59" s="79"/>
      <c r="BN59" s="79"/>
      <c r="BO59" s="79"/>
      <c r="BP59" s="79"/>
      <c r="BQ59" s="79"/>
      <c r="BR59" s="79"/>
      <c r="BS59" s="79"/>
      <c r="BT59" s="79"/>
      <c r="BU59" s="79"/>
      <c r="BV59" s="79"/>
      <c r="BW59" s="79"/>
      <c r="BX59" s="79"/>
      <c r="BY59" s="79"/>
      <c r="BZ59" s="80"/>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8"/>
      <c r="BM60" s="79"/>
      <c r="BN60" s="79"/>
      <c r="BO60" s="79"/>
      <c r="BP60" s="79"/>
      <c r="BQ60" s="79"/>
      <c r="BR60" s="79"/>
      <c r="BS60" s="79"/>
      <c r="BT60" s="79"/>
      <c r="BU60" s="79"/>
      <c r="BV60" s="79"/>
      <c r="BW60" s="79"/>
      <c r="BX60" s="79"/>
      <c r="BY60" s="79"/>
      <c r="BZ60" s="80"/>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122</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69" t="s">
        <v>38</v>
      </c>
      <c r="D79" s="69"/>
      <c r="E79" s="69"/>
      <c r="F79" s="69"/>
      <c r="G79" s="69"/>
      <c r="H79" s="69"/>
      <c r="I79" s="69"/>
      <c r="J79" s="69"/>
      <c r="K79" s="69"/>
      <c r="L79" s="69"/>
      <c r="M79" s="69"/>
      <c r="N79" s="69"/>
      <c r="O79" s="69"/>
      <c r="P79" s="69"/>
      <c r="Q79" s="69"/>
      <c r="R79" s="69"/>
      <c r="S79" s="69"/>
      <c r="T79" s="69"/>
      <c r="U79" s="19"/>
      <c r="V79" s="19"/>
      <c r="W79" s="69" t="s">
        <v>39</v>
      </c>
      <c r="X79" s="69"/>
      <c r="Y79" s="69"/>
      <c r="Z79" s="69"/>
      <c r="AA79" s="69"/>
      <c r="AB79" s="69"/>
      <c r="AC79" s="69"/>
      <c r="AD79" s="69"/>
      <c r="AE79" s="69"/>
      <c r="AF79" s="69"/>
      <c r="AG79" s="69"/>
      <c r="AH79" s="69"/>
      <c r="AI79" s="69"/>
      <c r="AJ79" s="69"/>
      <c r="AK79" s="69"/>
      <c r="AL79" s="69"/>
      <c r="AM79" s="69"/>
      <c r="AN79" s="69"/>
      <c r="AO79" s="19"/>
      <c r="AP79" s="19"/>
      <c r="AQ79" s="69" t="s">
        <v>40</v>
      </c>
      <c r="AR79" s="69"/>
      <c r="AS79" s="69"/>
      <c r="AT79" s="69"/>
      <c r="AU79" s="69"/>
      <c r="AV79" s="69"/>
      <c r="AW79" s="69"/>
      <c r="AX79" s="69"/>
      <c r="AY79" s="69"/>
      <c r="AZ79" s="69"/>
      <c r="BA79" s="69"/>
      <c r="BB79" s="69"/>
      <c r="BC79" s="69"/>
      <c r="BD79" s="69"/>
      <c r="BE79" s="69"/>
      <c r="BF79" s="69"/>
      <c r="BG79" s="69"/>
      <c r="BH79" s="6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69"/>
      <c r="D80" s="69"/>
      <c r="E80" s="69"/>
      <c r="F80" s="69"/>
      <c r="G80" s="69"/>
      <c r="H80" s="69"/>
      <c r="I80" s="69"/>
      <c r="J80" s="69"/>
      <c r="K80" s="69"/>
      <c r="L80" s="69"/>
      <c r="M80" s="69"/>
      <c r="N80" s="69"/>
      <c r="O80" s="69"/>
      <c r="P80" s="69"/>
      <c r="Q80" s="69"/>
      <c r="R80" s="69"/>
      <c r="S80" s="69"/>
      <c r="T80" s="69"/>
      <c r="U80" s="19"/>
      <c r="V80" s="19"/>
      <c r="W80" s="69"/>
      <c r="X80" s="69"/>
      <c r="Y80" s="69"/>
      <c r="Z80" s="69"/>
      <c r="AA80" s="69"/>
      <c r="AB80" s="69"/>
      <c r="AC80" s="69"/>
      <c r="AD80" s="69"/>
      <c r="AE80" s="69"/>
      <c r="AF80" s="69"/>
      <c r="AG80" s="69"/>
      <c r="AH80" s="69"/>
      <c r="AI80" s="69"/>
      <c r="AJ80" s="69"/>
      <c r="AK80" s="69"/>
      <c r="AL80" s="69"/>
      <c r="AM80" s="69"/>
      <c r="AN80" s="69"/>
      <c r="AO80" s="19"/>
      <c r="AP80" s="19"/>
      <c r="AQ80" s="69"/>
      <c r="AR80" s="69"/>
      <c r="AS80" s="69"/>
      <c r="AT80" s="69"/>
      <c r="AU80" s="69"/>
      <c r="AV80" s="69"/>
      <c r="AW80" s="69"/>
      <c r="AX80" s="69"/>
      <c r="AY80" s="69"/>
      <c r="AZ80" s="69"/>
      <c r="BA80" s="69"/>
      <c r="BB80" s="69"/>
      <c r="BC80" s="69"/>
      <c r="BD80" s="69"/>
      <c r="BE80" s="69"/>
      <c r="BF80" s="69"/>
      <c r="BG80" s="69"/>
      <c r="BH80" s="6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II27FUO6oXTRFRdGeoDruGw9baGE6OmMu8kct6cHGdPbB1P1jgfTBQ4zrZguhPKkZ6DeeJJIHf3UphBHY2BrzQ==" saltValue="yhItmAzfmfvP4ygfbZHGS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1" t="s">
        <v>64</v>
      </c>
      <c r="I3" s="72"/>
      <c r="J3" s="72"/>
      <c r="K3" s="72"/>
      <c r="L3" s="72"/>
      <c r="M3" s="72"/>
      <c r="N3" s="72"/>
      <c r="O3" s="72"/>
      <c r="P3" s="72"/>
      <c r="Q3" s="72"/>
      <c r="R3" s="72"/>
      <c r="S3" s="72"/>
      <c r="T3" s="72"/>
      <c r="U3" s="72"/>
      <c r="V3" s="72"/>
      <c r="W3" s="72"/>
      <c r="X3" s="73"/>
      <c r="Y3" s="77" t="s">
        <v>65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67</v>
      </c>
      <c r="B4" s="30"/>
      <c r="C4" s="30"/>
      <c r="D4" s="30"/>
      <c r="E4" s="30"/>
      <c r="F4" s="30"/>
      <c r="G4" s="30"/>
      <c r="H4" s="74"/>
      <c r="I4" s="75"/>
      <c r="J4" s="75"/>
      <c r="K4" s="75"/>
      <c r="L4" s="75"/>
      <c r="M4" s="75"/>
      <c r="N4" s="75"/>
      <c r="O4" s="75"/>
      <c r="P4" s="75"/>
      <c r="Q4" s="75"/>
      <c r="R4" s="75"/>
      <c r="S4" s="75"/>
      <c r="T4" s="75"/>
      <c r="U4" s="75"/>
      <c r="V4" s="75"/>
      <c r="W4" s="75"/>
      <c r="X4" s="76"/>
      <c r="Y4" s="70" t="s">
        <v>68</v>
      </c>
      <c r="Z4" s="70"/>
      <c r="AA4" s="70"/>
      <c r="AB4" s="70"/>
      <c r="AC4" s="70"/>
      <c r="AD4" s="70"/>
      <c r="AE4" s="70"/>
      <c r="AF4" s="70"/>
      <c r="AG4" s="70"/>
      <c r="AH4" s="70"/>
      <c r="AI4" s="70"/>
      <c r="AJ4" s="70" t="s">
        <v>69</v>
      </c>
      <c r="AK4" s="70"/>
      <c r="AL4" s="70"/>
      <c r="AM4" s="70"/>
      <c r="AN4" s="70"/>
      <c r="AO4" s="70"/>
      <c r="AP4" s="70"/>
      <c r="AQ4" s="70"/>
      <c r="AR4" s="70"/>
      <c r="AS4" s="70"/>
      <c r="AT4" s="70"/>
      <c r="AU4" s="70" t="s">
        <v>70</v>
      </c>
      <c r="AV4" s="70"/>
      <c r="AW4" s="70"/>
      <c r="AX4" s="70"/>
      <c r="AY4" s="70"/>
      <c r="AZ4" s="70"/>
      <c r="BA4" s="70"/>
      <c r="BB4" s="70"/>
      <c r="BC4" s="70"/>
      <c r="BD4" s="70"/>
      <c r="BE4" s="70"/>
      <c r="BF4" s="70" t="s">
        <v>71</v>
      </c>
      <c r="BG4" s="70"/>
      <c r="BH4" s="70"/>
      <c r="BI4" s="70"/>
      <c r="BJ4" s="70"/>
      <c r="BK4" s="70"/>
      <c r="BL4" s="70"/>
      <c r="BM4" s="70"/>
      <c r="BN4" s="70"/>
      <c r="BO4" s="70"/>
      <c r="BP4" s="70"/>
      <c r="BQ4" s="70" t="s">
        <v>72</v>
      </c>
      <c r="BR4" s="70"/>
      <c r="BS4" s="70"/>
      <c r="BT4" s="70"/>
      <c r="BU4" s="70"/>
      <c r="BV4" s="70"/>
      <c r="BW4" s="70"/>
      <c r="BX4" s="70"/>
      <c r="BY4" s="70"/>
      <c r="BZ4" s="70"/>
      <c r="CA4" s="70"/>
      <c r="CB4" s="70" t="s">
        <v>73</v>
      </c>
      <c r="CC4" s="70"/>
      <c r="CD4" s="70"/>
      <c r="CE4" s="70"/>
      <c r="CF4" s="70"/>
      <c r="CG4" s="70"/>
      <c r="CH4" s="70"/>
      <c r="CI4" s="70"/>
      <c r="CJ4" s="70"/>
      <c r="CK4" s="70"/>
      <c r="CL4" s="70"/>
      <c r="CM4" s="70" t="s">
        <v>74</v>
      </c>
      <c r="CN4" s="70"/>
      <c r="CO4" s="70"/>
      <c r="CP4" s="70"/>
      <c r="CQ4" s="70"/>
      <c r="CR4" s="70"/>
      <c r="CS4" s="70"/>
      <c r="CT4" s="70"/>
      <c r="CU4" s="70"/>
      <c r="CV4" s="70"/>
      <c r="CW4" s="70"/>
      <c r="CX4" s="70" t="s">
        <v>75</v>
      </c>
      <c r="CY4" s="70"/>
      <c r="CZ4" s="70"/>
      <c r="DA4" s="70"/>
      <c r="DB4" s="70"/>
      <c r="DC4" s="70"/>
      <c r="DD4" s="70"/>
      <c r="DE4" s="70"/>
      <c r="DF4" s="70"/>
      <c r="DG4" s="70"/>
      <c r="DH4" s="70"/>
      <c r="DI4" s="70" t="s">
        <v>76</v>
      </c>
      <c r="DJ4" s="70"/>
      <c r="DK4" s="70"/>
      <c r="DL4" s="70"/>
      <c r="DM4" s="70"/>
      <c r="DN4" s="70"/>
      <c r="DO4" s="70"/>
      <c r="DP4" s="70"/>
      <c r="DQ4" s="70"/>
      <c r="DR4" s="70"/>
      <c r="DS4" s="70"/>
      <c r="DT4" s="70" t="s">
        <v>77</v>
      </c>
      <c r="DU4" s="70"/>
      <c r="DV4" s="70"/>
      <c r="DW4" s="70"/>
      <c r="DX4" s="70"/>
      <c r="DY4" s="70"/>
      <c r="DZ4" s="70"/>
      <c r="EA4" s="70"/>
      <c r="EB4" s="70"/>
      <c r="EC4" s="70"/>
      <c r="ED4" s="70"/>
      <c r="EE4" s="70" t="s">
        <v>78</v>
      </c>
      <c r="EF4" s="70"/>
      <c r="EG4" s="70"/>
      <c r="EH4" s="70"/>
      <c r="EI4" s="70"/>
      <c r="EJ4" s="70"/>
      <c r="EK4" s="70"/>
      <c r="EL4" s="70"/>
      <c r="EM4" s="70"/>
      <c r="EN4" s="70"/>
      <c r="EO4" s="70"/>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412031</v>
      </c>
      <c r="D6" s="33">
        <f t="shared" si="3"/>
        <v>46</v>
      </c>
      <c r="E6" s="33">
        <f t="shared" si="3"/>
        <v>17</v>
      </c>
      <c r="F6" s="33">
        <f t="shared" si="3"/>
        <v>1</v>
      </c>
      <c r="G6" s="33">
        <f t="shared" si="3"/>
        <v>0</v>
      </c>
      <c r="H6" s="33" t="str">
        <f t="shared" si="3"/>
        <v>佐賀県　鳥栖市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52</v>
      </c>
      <c r="P6" s="34">
        <f t="shared" si="3"/>
        <v>98.75</v>
      </c>
      <c r="Q6" s="34">
        <f t="shared" si="3"/>
        <v>98.06</v>
      </c>
      <c r="R6" s="34">
        <f t="shared" si="3"/>
        <v>2430</v>
      </c>
      <c r="S6" s="34">
        <f t="shared" si="3"/>
        <v>73286</v>
      </c>
      <c r="T6" s="34">
        <f t="shared" si="3"/>
        <v>71.72</v>
      </c>
      <c r="U6" s="34">
        <f t="shared" si="3"/>
        <v>1021.83</v>
      </c>
      <c r="V6" s="34">
        <f t="shared" si="3"/>
        <v>72079</v>
      </c>
      <c r="W6" s="34">
        <f t="shared" si="3"/>
        <v>22.64</v>
      </c>
      <c r="X6" s="34">
        <f t="shared" si="3"/>
        <v>3183.7</v>
      </c>
      <c r="Y6" s="35">
        <f>IF(Y7="",NA(),Y7)</f>
        <v>98.15</v>
      </c>
      <c r="Z6" s="35">
        <f t="shared" ref="Z6:AH6" si="4">IF(Z7="",NA(),Z7)</f>
        <v>103.24</v>
      </c>
      <c r="AA6" s="35">
        <f t="shared" si="4"/>
        <v>107.55</v>
      </c>
      <c r="AB6" s="35">
        <f t="shared" si="4"/>
        <v>112.17</v>
      </c>
      <c r="AC6" s="35">
        <f t="shared" si="4"/>
        <v>116.4</v>
      </c>
      <c r="AD6" s="35">
        <f t="shared" si="4"/>
        <v>104.97</v>
      </c>
      <c r="AE6" s="35">
        <f t="shared" si="4"/>
        <v>106.59</v>
      </c>
      <c r="AF6" s="35">
        <f t="shared" si="4"/>
        <v>107.4</v>
      </c>
      <c r="AG6" s="35">
        <f t="shared" si="4"/>
        <v>105.73</v>
      </c>
      <c r="AH6" s="35">
        <f t="shared" si="4"/>
        <v>108.38</v>
      </c>
      <c r="AI6" s="34" t="str">
        <f>IF(AI7="","",IF(AI7="-","【-】","【"&amp;SUBSTITUTE(TEXT(AI7,"#,##0.00"),"-","△")&amp;"】"))</f>
        <v>【108.80】</v>
      </c>
      <c r="AJ6" s="35">
        <f>IF(AJ7="",NA(),AJ7)</f>
        <v>11.35</v>
      </c>
      <c r="AK6" s="34">
        <f t="shared" ref="AK6:AS6" si="5">IF(AK7="",NA(),AK7)</f>
        <v>0</v>
      </c>
      <c r="AL6" s="34">
        <f t="shared" si="5"/>
        <v>0</v>
      </c>
      <c r="AM6" s="34">
        <f t="shared" si="5"/>
        <v>0</v>
      </c>
      <c r="AN6" s="34">
        <f t="shared" si="5"/>
        <v>0</v>
      </c>
      <c r="AO6" s="35">
        <f t="shared" si="5"/>
        <v>52.88</v>
      </c>
      <c r="AP6" s="35">
        <f t="shared" si="5"/>
        <v>23.51</v>
      </c>
      <c r="AQ6" s="35">
        <f t="shared" si="5"/>
        <v>18.920000000000002</v>
      </c>
      <c r="AR6" s="35">
        <f t="shared" si="5"/>
        <v>14.68</v>
      </c>
      <c r="AS6" s="35">
        <f t="shared" si="5"/>
        <v>12.78</v>
      </c>
      <c r="AT6" s="34" t="str">
        <f>IF(AT7="","",IF(AT7="-","【-】","【"&amp;SUBSTITUTE(TEXT(AT7,"#,##0.00"),"-","△")&amp;"】"))</f>
        <v>【4.27】</v>
      </c>
      <c r="AU6" s="35">
        <f>IF(AU7="",NA(),AU7)</f>
        <v>224.25</v>
      </c>
      <c r="AV6" s="35">
        <f t="shared" ref="AV6:BD6" si="6">IF(AV7="",NA(),AV7)</f>
        <v>15.53</v>
      </c>
      <c r="AW6" s="35">
        <f t="shared" si="6"/>
        <v>15.08</v>
      </c>
      <c r="AX6" s="35">
        <f t="shared" si="6"/>
        <v>13.7</v>
      </c>
      <c r="AY6" s="35">
        <f t="shared" si="6"/>
        <v>21.57</v>
      </c>
      <c r="AZ6" s="35">
        <f t="shared" si="6"/>
        <v>539.27</v>
      </c>
      <c r="BA6" s="35">
        <f t="shared" si="6"/>
        <v>57.3</v>
      </c>
      <c r="BB6" s="35">
        <f t="shared" si="6"/>
        <v>57.35</v>
      </c>
      <c r="BC6" s="35">
        <f t="shared" si="6"/>
        <v>50.78</v>
      </c>
      <c r="BD6" s="35">
        <f t="shared" si="6"/>
        <v>57.48</v>
      </c>
      <c r="BE6" s="34" t="str">
        <f>IF(BE7="","",IF(BE7="-","【-】","【"&amp;SUBSTITUTE(TEXT(BE7,"#,##0.00"),"-","△")&amp;"】"))</f>
        <v>【66.41】</v>
      </c>
      <c r="BF6" s="35">
        <f>IF(BF7="",NA(),BF7)</f>
        <v>1396.76</v>
      </c>
      <c r="BG6" s="35">
        <f t="shared" ref="BG6:BO6" si="7">IF(BG7="",NA(),BG7)</f>
        <v>1363.84</v>
      </c>
      <c r="BH6" s="35">
        <f t="shared" si="7"/>
        <v>1435.53</v>
      </c>
      <c r="BI6" s="35">
        <f t="shared" si="7"/>
        <v>1382.46</v>
      </c>
      <c r="BJ6" s="35">
        <f t="shared" si="7"/>
        <v>1351.83</v>
      </c>
      <c r="BK6" s="35">
        <f t="shared" si="7"/>
        <v>1115.1099999999999</v>
      </c>
      <c r="BL6" s="35">
        <f t="shared" si="7"/>
        <v>1010.51</v>
      </c>
      <c r="BM6" s="35">
        <f t="shared" si="7"/>
        <v>1031.56</v>
      </c>
      <c r="BN6" s="35">
        <f t="shared" si="7"/>
        <v>1053.93</v>
      </c>
      <c r="BO6" s="35">
        <f t="shared" si="7"/>
        <v>1046.25</v>
      </c>
      <c r="BP6" s="34" t="str">
        <f>IF(BP7="","",IF(BP7="-","【-】","【"&amp;SUBSTITUTE(TEXT(BP7,"#,##0.00"),"-","△")&amp;"】"))</f>
        <v>【707.33】</v>
      </c>
      <c r="BQ6" s="35">
        <f>IF(BQ7="",NA(),BQ7)</f>
        <v>101.59</v>
      </c>
      <c r="BR6" s="35">
        <f t="shared" ref="BR6:BZ6" si="8">IF(BR7="",NA(),BR7)</f>
        <v>100.1</v>
      </c>
      <c r="BS6" s="35">
        <f t="shared" si="8"/>
        <v>99.91</v>
      </c>
      <c r="BT6" s="35">
        <f t="shared" si="8"/>
        <v>101.91</v>
      </c>
      <c r="BU6" s="35">
        <f t="shared" si="8"/>
        <v>107.26</v>
      </c>
      <c r="BV6" s="35">
        <f t="shared" si="8"/>
        <v>79.540000000000006</v>
      </c>
      <c r="BW6" s="35">
        <f t="shared" si="8"/>
        <v>83</v>
      </c>
      <c r="BX6" s="35">
        <f t="shared" si="8"/>
        <v>84.32</v>
      </c>
      <c r="BY6" s="35">
        <f t="shared" si="8"/>
        <v>85.23</v>
      </c>
      <c r="BZ6" s="35">
        <f t="shared" si="8"/>
        <v>88.37</v>
      </c>
      <c r="CA6" s="34" t="str">
        <f>IF(CA7="","",IF(CA7="-","【-】","【"&amp;SUBSTITUTE(TEXT(CA7,"#,##0.00"),"-","△")&amp;"】"))</f>
        <v>【101.26】</v>
      </c>
      <c r="CB6" s="35">
        <f>IF(CB7="",NA(),CB7)</f>
        <v>152.49</v>
      </c>
      <c r="CC6" s="35">
        <f t="shared" ref="CC6:CK6" si="9">IF(CC7="",NA(),CC7)</f>
        <v>154.03</v>
      </c>
      <c r="CD6" s="35">
        <f t="shared" si="9"/>
        <v>152.59</v>
      </c>
      <c r="CE6" s="35">
        <f t="shared" si="9"/>
        <v>150.29</v>
      </c>
      <c r="CF6" s="35">
        <f t="shared" si="9"/>
        <v>143.6</v>
      </c>
      <c r="CG6" s="35">
        <f t="shared" si="9"/>
        <v>199.36</v>
      </c>
      <c r="CH6" s="35">
        <f t="shared" si="9"/>
        <v>193.74</v>
      </c>
      <c r="CI6" s="35">
        <f t="shared" si="9"/>
        <v>188.12</v>
      </c>
      <c r="CJ6" s="35">
        <f t="shared" si="9"/>
        <v>185.7</v>
      </c>
      <c r="CK6" s="35">
        <f t="shared" si="9"/>
        <v>178.11</v>
      </c>
      <c r="CL6" s="34" t="str">
        <f>IF(CL7="","",IF(CL7="-","【-】","【"&amp;SUBSTITUTE(TEXT(CL7,"#,##0.00"),"-","△")&amp;"】"))</f>
        <v>【136.39】</v>
      </c>
      <c r="CM6" s="35">
        <f>IF(CM7="",NA(),CM7)</f>
        <v>70.430000000000007</v>
      </c>
      <c r="CN6" s="35">
        <f t="shared" ref="CN6:CV6" si="10">IF(CN7="",NA(),CN7)</f>
        <v>71.59</v>
      </c>
      <c r="CO6" s="35">
        <f t="shared" si="10"/>
        <v>70.92</v>
      </c>
      <c r="CP6" s="35">
        <f t="shared" si="10"/>
        <v>72.989999999999995</v>
      </c>
      <c r="CQ6" s="35">
        <f t="shared" si="10"/>
        <v>71.39</v>
      </c>
      <c r="CR6" s="35">
        <f t="shared" si="10"/>
        <v>62.09</v>
      </c>
      <c r="CS6" s="35">
        <f t="shared" si="10"/>
        <v>62.23</v>
      </c>
      <c r="CT6" s="35">
        <f t="shared" si="10"/>
        <v>60</v>
      </c>
      <c r="CU6" s="35">
        <f t="shared" si="10"/>
        <v>61.03</v>
      </c>
      <c r="CV6" s="35">
        <f t="shared" si="10"/>
        <v>59.55</v>
      </c>
      <c r="CW6" s="34" t="str">
        <f>IF(CW7="","",IF(CW7="-","【-】","【"&amp;SUBSTITUTE(TEXT(CW7,"#,##0.00"),"-","△")&amp;"】"))</f>
        <v>【60.13】</v>
      </c>
      <c r="CX6" s="35">
        <f>IF(CX7="",NA(),CX7)</f>
        <v>88.53</v>
      </c>
      <c r="CY6" s="35">
        <f t="shared" ref="CY6:DG6" si="11">IF(CY7="",NA(),CY7)</f>
        <v>90.29</v>
      </c>
      <c r="CZ6" s="35">
        <f t="shared" si="11"/>
        <v>90.93</v>
      </c>
      <c r="DA6" s="35">
        <f t="shared" si="11"/>
        <v>91.39</v>
      </c>
      <c r="DB6" s="35">
        <f t="shared" si="11"/>
        <v>91.96</v>
      </c>
      <c r="DC6" s="35">
        <f t="shared" si="11"/>
        <v>86.88</v>
      </c>
      <c r="DD6" s="35">
        <f t="shared" si="11"/>
        <v>86.56</v>
      </c>
      <c r="DE6" s="35">
        <f t="shared" si="11"/>
        <v>86.78</v>
      </c>
      <c r="DF6" s="35">
        <f t="shared" si="11"/>
        <v>86.83</v>
      </c>
      <c r="DG6" s="35">
        <f t="shared" si="11"/>
        <v>87.14</v>
      </c>
      <c r="DH6" s="34" t="str">
        <f>IF(DH7="","",IF(DH7="-","【-】","【"&amp;SUBSTITUTE(TEXT(DH7,"#,##0.00"),"-","△")&amp;"】"))</f>
        <v>【95.06】</v>
      </c>
      <c r="DI6" s="35">
        <f>IF(DI7="",NA(),DI7)</f>
        <v>9.1199999999999992</v>
      </c>
      <c r="DJ6" s="35">
        <f t="shared" ref="DJ6:DR6" si="12">IF(DJ7="",NA(),DJ7)</f>
        <v>17.93</v>
      </c>
      <c r="DK6" s="35">
        <f t="shared" si="12"/>
        <v>19.899999999999999</v>
      </c>
      <c r="DL6" s="35">
        <f t="shared" si="12"/>
        <v>22.21</v>
      </c>
      <c r="DM6" s="35">
        <f t="shared" si="12"/>
        <v>24.24</v>
      </c>
      <c r="DN6" s="35">
        <f t="shared" si="12"/>
        <v>9.52</v>
      </c>
      <c r="DO6" s="35">
        <f t="shared" si="12"/>
        <v>15.82</v>
      </c>
      <c r="DP6" s="35">
        <f t="shared" si="12"/>
        <v>18.29</v>
      </c>
      <c r="DQ6" s="35">
        <f t="shared" si="12"/>
        <v>14.26</v>
      </c>
      <c r="DR6" s="35">
        <f t="shared" si="12"/>
        <v>15.21</v>
      </c>
      <c r="DS6" s="34" t="str">
        <f>IF(DS7="","",IF(DS7="-","【-】","【"&amp;SUBSTITUTE(TEXT(DS7,"#,##0.00"),"-","△")&amp;"】"))</f>
        <v>【38.13】</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0.01</v>
      </c>
      <c r="ED6" s="34" t="str">
        <f>IF(ED7="","",IF(ED7="-","【-】","【"&amp;SUBSTITUTE(TEXT(ED7,"#,##0.00"),"-","△")&amp;"】"))</f>
        <v>【5.37】</v>
      </c>
      <c r="EE6" s="34">
        <f>IF(EE7="",NA(),EE7)</f>
        <v>0</v>
      </c>
      <c r="EF6" s="34">
        <f t="shared" ref="EF6:EN6" si="14">IF(EF7="",NA(),EF7)</f>
        <v>0</v>
      </c>
      <c r="EG6" s="34">
        <f t="shared" si="14"/>
        <v>0</v>
      </c>
      <c r="EH6" s="34">
        <f t="shared" si="14"/>
        <v>0</v>
      </c>
      <c r="EI6" s="34">
        <f t="shared" si="14"/>
        <v>0</v>
      </c>
      <c r="EJ6" s="35">
        <f t="shared" si="14"/>
        <v>0.06</v>
      </c>
      <c r="EK6" s="35">
        <f t="shared" si="14"/>
        <v>0.04</v>
      </c>
      <c r="EL6" s="35">
        <f t="shared" si="14"/>
        <v>0.38</v>
      </c>
      <c r="EM6" s="35">
        <f t="shared" si="14"/>
        <v>0.01</v>
      </c>
      <c r="EN6" s="35">
        <f t="shared" si="14"/>
        <v>0.11</v>
      </c>
      <c r="EO6" s="34" t="str">
        <f>IF(EO7="","",IF(EO7="-","【-】","【"&amp;SUBSTITUTE(TEXT(EO7,"#,##0.00"),"-","△")&amp;"】"))</f>
        <v>【0.23】</v>
      </c>
    </row>
    <row r="7" spans="1:148" s="36" customFormat="1" x14ac:dyDescent="0.15">
      <c r="A7" s="28"/>
      <c r="B7" s="37">
        <v>2017</v>
      </c>
      <c r="C7" s="37">
        <v>412031</v>
      </c>
      <c r="D7" s="37">
        <v>46</v>
      </c>
      <c r="E7" s="37">
        <v>17</v>
      </c>
      <c r="F7" s="37">
        <v>1</v>
      </c>
      <c r="G7" s="37">
        <v>0</v>
      </c>
      <c r="H7" s="37" t="s">
        <v>108</v>
      </c>
      <c r="I7" s="37" t="s">
        <v>109</v>
      </c>
      <c r="J7" s="37" t="s">
        <v>110</v>
      </c>
      <c r="K7" s="37" t="s">
        <v>111</v>
      </c>
      <c r="L7" s="37" t="s">
        <v>112</v>
      </c>
      <c r="M7" s="37" t="s">
        <v>113</v>
      </c>
      <c r="N7" s="38" t="s">
        <v>114</v>
      </c>
      <c r="O7" s="38">
        <v>52</v>
      </c>
      <c r="P7" s="38">
        <v>98.75</v>
      </c>
      <c r="Q7" s="38">
        <v>98.06</v>
      </c>
      <c r="R7" s="38">
        <v>2430</v>
      </c>
      <c r="S7" s="38">
        <v>73286</v>
      </c>
      <c r="T7" s="38">
        <v>71.72</v>
      </c>
      <c r="U7" s="38">
        <v>1021.83</v>
      </c>
      <c r="V7" s="38">
        <v>72079</v>
      </c>
      <c r="W7" s="38">
        <v>22.64</v>
      </c>
      <c r="X7" s="38">
        <v>3183.7</v>
      </c>
      <c r="Y7" s="38">
        <v>98.15</v>
      </c>
      <c r="Z7" s="38">
        <v>103.24</v>
      </c>
      <c r="AA7" s="38">
        <v>107.55</v>
      </c>
      <c r="AB7" s="38">
        <v>112.17</v>
      </c>
      <c r="AC7" s="38">
        <v>116.4</v>
      </c>
      <c r="AD7" s="38">
        <v>104.97</v>
      </c>
      <c r="AE7" s="38">
        <v>106.59</v>
      </c>
      <c r="AF7" s="38">
        <v>107.4</v>
      </c>
      <c r="AG7" s="38">
        <v>105.73</v>
      </c>
      <c r="AH7" s="38">
        <v>108.38</v>
      </c>
      <c r="AI7" s="38">
        <v>108.8</v>
      </c>
      <c r="AJ7" s="38">
        <v>11.35</v>
      </c>
      <c r="AK7" s="38">
        <v>0</v>
      </c>
      <c r="AL7" s="38">
        <v>0</v>
      </c>
      <c r="AM7" s="38">
        <v>0</v>
      </c>
      <c r="AN7" s="38">
        <v>0</v>
      </c>
      <c r="AO7" s="38">
        <v>52.88</v>
      </c>
      <c r="AP7" s="38">
        <v>23.51</v>
      </c>
      <c r="AQ7" s="38">
        <v>18.920000000000002</v>
      </c>
      <c r="AR7" s="38">
        <v>14.68</v>
      </c>
      <c r="AS7" s="38">
        <v>12.78</v>
      </c>
      <c r="AT7" s="38">
        <v>4.2699999999999996</v>
      </c>
      <c r="AU7" s="38">
        <v>224.25</v>
      </c>
      <c r="AV7" s="38">
        <v>15.53</v>
      </c>
      <c r="AW7" s="38">
        <v>15.08</v>
      </c>
      <c r="AX7" s="38">
        <v>13.7</v>
      </c>
      <c r="AY7" s="38">
        <v>21.57</v>
      </c>
      <c r="AZ7" s="38">
        <v>539.27</v>
      </c>
      <c r="BA7" s="38">
        <v>57.3</v>
      </c>
      <c r="BB7" s="38">
        <v>57.35</v>
      </c>
      <c r="BC7" s="38">
        <v>50.78</v>
      </c>
      <c r="BD7" s="38">
        <v>57.48</v>
      </c>
      <c r="BE7" s="38">
        <v>66.41</v>
      </c>
      <c r="BF7" s="38">
        <v>1396.76</v>
      </c>
      <c r="BG7" s="38">
        <v>1363.84</v>
      </c>
      <c r="BH7" s="38">
        <v>1435.53</v>
      </c>
      <c r="BI7" s="38">
        <v>1382.46</v>
      </c>
      <c r="BJ7" s="38">
        <v>1351.83</v>
      </c>
      <c r="BK7" s="38">
        <v>1115.1099999999999</v>
      </c>
      <c r="BL7" s="38">
        <v>1010.51</v>
      </c>
      <c r="BM7" s="38">
        <v>1031.56</v>
      </c>
      <c r="BN7" s="38">
        <v>1053.93</v>
      </c>
      <c r="BO7" s="38">
        <v>1046.25</v>
      </c>
      <c r="BP7" s="38">
        <v>707.33</v>
      </c>
      <c r="BQ7" s="38">
        <v>101.59</v>
      </c>
      <c r="BR7" s="38">
        <v>100.1</v>
      </c>
      <c r="BS7" s="38">
        <v>99.91</v>
      </c>
      <c r="BT7" s="38">
        <v>101.91</v>
      </c>
      <c r="BU7" s="38">
        <v>107.26</v>
      </c>
      <c r="BV7" s="38">
        <v>79.540000000000006</v>
      </c>
      <c r="BW7" s="38">
        <v>83</v>
      </c>
      <c r="BX7" s="38">
        <v>84.32</v>
      </c>
      <c r="BY7" s="38">
        <v>85.23</v>
      </c>
      <c r="BZ7" s="38">
        <v>88.37</v>
      </c>
      <c r="CA7" s="38">
        <v>101.26</v>
      </c>
      <c r="CB7" s="38">
        <v>152.49</v>
      </c>
      <c r="CC7" s="38">
        <v>154.03</v>
      </c>
      <c r="CD7" s="38">
        <v>152.59</v>
      </c>
      <c r="CE7" s="38">
        <v>150.29</v>
      </c>
      <c r="CF7" s="38">
        <v>143.6</v>
      </c>
      <c r="CG7" s="38">
        <v>199.36</v>
      </c>
      <c r="CH7" s="38">
        <v>193.74</v>
      </c>
      <c r="CI7" s="38">
        <v>188.12</v>
      </c>
      <c r="CJ7" s="38">
        <v>185.7</v>
      </c>
      <c r="CK7" s="38">
        <v>178.11</v>
      </c>
      <c r="CL7" s="38">
        <v>136.38999999999999</v>
      </c>
      <c r="CM7" s="38">
        <v>70.430000000000007</v>
      </c>
      <c r="CN7" s="38">
        <v>71.59</v>
      </c>
      <c r="CO7" s="38">
        <v>70.92</v>
      </c>
      <c r="CP7" s="38">
        <v>72.989999999999995</v>
      </c>
      <c r="CQ7" s="38">
        <v>71.39</v>
      </c>
      <c r="CR7" s="38">
        <v>62.09</v>
      </c>
      <c r="CS7" s="38">
        <v>62.23</v>
      </c>
      <c r="CT7" s="38">
        <v>60</v>
      </c>
      <c r="CU7" s="38">
        <v>61.03</v>
      </c>
      <c r="CV7" s="38">
        <v>59.55</v>
      </c>
      <c r="CW7" s="38">
        <v>60.13</v>
      </c>
      <c r="CX7" s="38">
        <v>88.53</v>
      </c>
      <c r="CY7" s="38">
        <v>90.29</v>
      </c>
      <c r="CZ7" s="38">
        <v>90.93</v>
      </c>
      <c r="DA7" s="38">
        <v>91.39</v>
      </c>
      <c r="DB7" s="38">
        <v>91.96</v>
      </c>
      <c r="DC7" s="38">
        <v>86.88</v>
      </c>
      <c r="DD7" s="38">
        <v>86.56</v>
      </c>
      <c r="DE7" s="38">
        <v>86.78</v>
      </c>
      <c r="DF7" s="38">
        <v>86.83</v>
      </c>
      <c r="DG7" s="38">
        <v>87.14</v>
      </c>
      <c r="DH7" s="38">
        <v>95.06</v>
      </c>
      <c r="DI7" s="38">
        <v>9.1199999999999992</v>
      </c>
      <c r="DJ7" s="38">
        <v>17.93</v>
      </c>
      <c r="DK7" s="38">
        <v>19.899999999999999</v>
      </c>
      <c r="DL7" s="38">
        <v>22.21</v>
      </c>
      <c r="DM7" s="38">
        <v>24.24</v>
      </c>
      <c r="DN7" s="38">
        <v>9.52</v>
      </c>
      <c r="DO7" s="38">
        <v>15.82</v>
      </c>
      <c r="DP7" s="38">
        <v>18.29</v>
      </c>
      <c r="DQ7" s="38">
        <v>14.26</v>
      </c>
      <c r="DR7" s="38">
        <v>15.21</v>
      </c>
      <c r="DS7" s="38">
        <v>38.130000000000003</v>
      </c>
      <c r="DT7" s="38">
        <v>0</v>
      </c>
      <c r="DU7" s="38">
        <v>0</v>
      </c>
      <c r="DV7" s="38">
        <v>0</v>
      </c>
      <c r="DW7" s="38">
        <v>0</v>
      </c>
      <c r="DX7" s="38">
        <v>0</v>
      </c>
      <c r="DY7" s="38">
        <v>0.01</v>
      </c>
      <c r="DZ7" s="38">
        <v>0.01</v>
      </c>
      <c r="EA7" s="38">
        <v>0.01</v>
      </c>
      <c r="EB7" s="38">
        <v>0.01</v>
      </c>
      <c r="EC7" s="38">
        <v>0.01</v>
      </c>
      <c r="ED7" s="38">
        <v>5.37</v>
      </c>
      <c r="EE7" s="38">
        <v>0</v>
      </c>
      <c r="EF7" s="38">
        <v>0</v>
      </c>
      <c r="EG7" s="38">
        <v>0</v>
      </c>
      <c r="EH7" s="38">
        <v>0</v>
      </c>
      <c r="EI7" s="38">
        <v>0</v>
      </c>
      <c r="EJ7" s="38">
        <v>0.06</v>
      </c>
      <c r="EK7" s="38">
        <v>0.04</v>
      </c>
      <c r="EL7" s="38">
        <v>0.38</v>
      </c>
      <c r="EM7" s="38">
        <v>0.01</v>
      </c>
      <c r="EN7" s="38">
        <v>0.11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kanri02</cp:lastModifiedBy>
  <cp:lastPrinted>2019-02-12T23:55:48Z</cp:lastPrinted>
  <dcterms:created xsi:type="dcterms:W3CDTF">2018-12-03T08:51:32Z</dcterms:created>
  <dcterms:modified xsi:type="dcterms:W3CDTF">2021-01-28T06:54:48Z</dcterms:modified>
  <cp:category/>
</cp:coreProperties>
</file>