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nri02\Desktop\R2_fukuchi\HP掲載\経営比較分析表\H29\"/>
    </mc:Choice>
  </mc:AlternateContent>
  <workbookProtection workbookAlgorithmName="SHA-512" workbookHashValue="CmtA0grHYQcPIVCtpdW6zPkBZTqQp42+27rsm9gXiyS2rsubFBhj83WBQQIQYDgjK2ylt6AE7Vm/HFNKOFv2TQ==" workbookSaltValue="mdDsyrfvEMsTgiUrbNG94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<sst xmlns="http://schemas.openxmlformats.org/spreadsheetml/2006/main" count="240" uniqueCount="126">
  <si>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</si>
  <si>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</si>
  <si>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</si>
  <si>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</si>
  <si>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</si>
  <si>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</si>
  <si>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</si>
  <si>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</si>
  <si>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</si>
  <si>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</si>
  <si>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</si>
  <si>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</si>
  <si>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</si>
  <si>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</si>
  <si>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</si>
  <si>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</si>
  <si>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</si>
  <si>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</si>
  <si>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</si>
  <si>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</si>
  <si>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</si>
  <si>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</si>
  <si>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</si>
  <si>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</si>
  <si>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</si>
  <si>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</si>
  <si>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</si>
  <si>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</si>
  <si>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</si>
  <si>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</si>
  <si>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</si>
  <si>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</si>
  <si>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</si>
  <si>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</si>
  <si>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</si>
  <si>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</si>
  <si>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</si>
  <si>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</si>
  <si>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</si>
  <si>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</si>
  <si>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</si>
  <si>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</si>
  <si>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</si>
  <si>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</si>
  <si>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</si>
  <si>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</si>
  <si>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</si>
  <si>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</si>
  <si>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</si>
  <si>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</si>
  <si>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</si>
  <si>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</si>
  <si>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</si>
  <si>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</si>
  <si>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</si>
  <si>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</si>
  <si>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</si>
  <si>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</si>
  <si>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</si>
  <si>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</si>
  <si>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</si>
  <si>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</si>
  <si>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</si>
  <si>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</si>
  <si>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</si>
  <si>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</si>
  <si>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</si>
  <si>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</si>
  <si>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</si>
  <si>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</si>
  <si>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</si>
  <si>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</si>
  <si>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</si>
  <si>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</si>
  <si>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</si>
  <si>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</si>
  <si>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</si>
  <si>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</si>
  <si>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</si>
  <si>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</si>
  <si>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</si>
  <si>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</si>
  <si>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</si>
  <si>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</si>
  <si>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</si>
  <si>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</si>
  <si>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</si>
  <si>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</si>
  <si>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</si>
  <si>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</si>
  <si>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</si>
  <si>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</si>
  <si>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</si>
  <si>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</si>
  <si>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</si>
  <si>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</si>
  <si>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</si>
  <si>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</si>
  <si>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</si>
  <si>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</si>
  <si>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</si>
  <si>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</si>
  <si>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</si>
  <si>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</si>
  <si>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</si>
  <si>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</si>
  <si>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</si>
  <si>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</si>
  <si>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</si>
  <si>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</si>
  <si>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鳥栖市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</si>
  <si>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</si>
  <si>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</si>
  <si>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</si>
  <si>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</si>
  <si>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</si>
  <si>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</si>
  <si>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</si>
  <si>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</si>
  <si>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</si>
  <si>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</si>
  <si>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</si>
  <si>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</si>
  <si>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農業集落排水建設事業は平成１４年度に完了しており、維持管理のみとなっている。供用区域５地区（飯田・永吉・千歳・下野・於保里）内の人口は減少傾向にあるものの、施設老朽化による大幅な修繕費施設更新費用や維持管理費が見込まれた。そのため平成２５年度末に２地区（飯田・永吉）、平成２９年度に千歳地区を公共下水道事業へと接続・移管している。
　現在、水洗化人口の減少により、加入負担金や料金のみでは維持管理費をまかなえていない状況である。
　また、残り２地区（下野、於保里）も平成３２年度までに公共下水道へ接続し、より費用対効果が高い公共下水道として事業を行っていく予定である。
</t>
    <rPh sb="87" eb="89">
      <t>オオハバ</t>
    </rPh>
    <rPh sb="106" eb="108">
      <t>ミコ</t>
    </rPh>
    <rPh sb="125" eb="127">
      <t>チク</t>
    </rPh>
    <rPh sb="156" eb="158">
      <t>セツゾク</t>
    </rPh>
    <rPh sb="159" eb="161">
      <t>イカン</t>
    </rPh>
    <rPh sb="168" eb="170">
      <t>ゲンザイ</t>
    </rPh>
    <rPh sb="171" eb="174">
      <t>スイセンカ</t>
    </rPh>
    <rPh sb="174" eb="176">
      <t>ジンコウ</t>
    </rPh>
    <rPh sb="177" eb="179">
      <t>ゲンショウ</t>
    </rPh>
    <rPh sb="183" eb="185">
      <t>カニュウ</t>
    </rPh>
    <rPh sb="185" eb="187">
      <t>フタン</t>
    </rPh>
    <rPh sb="187" eb="188">
      <t>キン</t>
    </rPh>
    <rPh sb="189" eb="191">
      <t>リョウキン</t>
    </rPh>
    <rPh sb="195" eb="197">
      <t>イジ</t>
    </rPh>
    <rPh sb="197" eb="200">
      <t>カンリヒ</t>
    </rPh>
    <rPh sb="209" eb="211">
      <t>ジョウキョウ</t>
    </rPh>
    <rPh sb="220" eb="221">
      <t>ノコ</t>
    </rPh>
    <rPh sb="223" eb="225">
      <t>チク</t>
    </rPh>
    <rPh sb="226" eb="228">
      <t>シモノ</t>
    </rPh>
    <rPh sb="229" eb="231">
      <t>オホ</t>
    </rPh>
    <rPh sb="231" eb="232">
      <t>サト</t>
    </rPh>
    <rPh sb="234" eb="236">
      <t>ヘイセイ</t>
    </rPh>
    <rPh sb="238" eb="240">
      <t>ネンド</t>
    </rPh>
    <rPh sb="243" eb="245">
      <t>コウキョウ</t>
    </rPh>
    <rPh sb="245" eb="248">
      <t>ゲスイドウ</t>
    </rPh>
    <rPh sb="249" eb="251">
      <t>セツゾク</t>
    </rPh>
    <rPh sb="255" eb="260">
      <t>ヒヨウタイコウカ</t>
    </rPh>
    <rPh sb="261" eb="262">
      <t>タカ</t>
    </rPh>
    <rPh sb="263" eb="265">
      <t>コウキョウ</t>
    </rPh>
    <rPh sb="265" eb="268">
      <t>ゲスイドウ</t>
    </rPh>
    <rPh sb="271" eb="273">
      <t>ジギョウ</t>
    </rPh>
    <rPh sb="274" eb="275">
      <t>オコナ</t>
    </rPh>
    <rPh sb="279" eb="281">
      <t>ヨテイ</t>
    </rPh>
    <phoneticPr fontId="4"/>
  </si>
  <si>
    <t xml:space="preserve">　現時点では、老朽化率は０％となっている。今後、平成３２年度までに全ての農業集落排水施設を公共下水道へ接続・移管する予定である。
</t>
    <rPh sb="1" eb="4">
      <t>ゲンジテン</t>
    </rPh>
    <rPh sb="7" eb="10">
      <t>ロウキュウカ</t>
    </rPh>
    <rPh sb="10" eb="11">
      <t>リツ</t>
    </rPh>
    <rPh sb="21" eb="23">
      <t>コンゴ</t>
    </rPh>
    <rPh sb="24" eb="26">
      <t>ヘイセイ</t>
    </rPh>
    <rPh sb="28" eb="30">
      <t>ネンド</t>
    </rPh>
    <rPh sb="33" eb="34">
      <t>スベ</t>
    </rPh>
    <rPh sb="36" eb="38">
      <t>ノウギョウ</t>
    </rPh>
    <rPh sb="38" eb="40">
      <t>シュウラク</t>
    </rPh>
    <rPh sb="40" eb="42">
      <t>ハイスイ</t>
    </rPh>
    <rPh sb="42" eb="44">
      <t>シセツ</t>
    </rPh>
    <rPh sb="45" eb="47">
      <t>コウキョウ</t>
    </rPh>
    <rPh sb="47" eb="50">
      <t>ゲスイドウ</t>
    </rPh>
    <rPh sb="51" eb="53">
      <t>セツゾク</t>
    </rPh>
    <rPh sb="54" eb="56">
      <t>イカン</t>
    </rPh>
    <rPh sb="58" eb="60">
      <t>ヨテイ</t>
    </rPh>
    <phoneticPr fontId="4"/>
  </si>
  <si>
    <t xml:space="preserve"> 農業集落排水供用区域５地区（飯田・永吉・千歳・下野・於保里）内の人口は減少傾向にあること、施設老朽化により大幅な修繕費が必要になることが見込まれたため、平成２５年度末に２地区（飯田・永吉）、平成２９年度に千歳地区を公共下水道事業へと移管した。
　平成２９年度は、千歳地区の公共下水道への移管により使用者数が減少し、有収水量が減少したため、経費回収率が大幅に減少、汚水処理原価が高くなっている。
　なお、平成２６年度に収益的収支比率が大幅に低下しているが、これは平成２５年度に５地区中２地区を公共下水道へ移管したことにより、地方債の繰上償還を行ったことが原因となっている。</t>
    <rPh sb="1" eb="3">
      <t>ノウギョウ</t>
    </rPh>
    <rPh sb="3" eb="5">
      <t>シュウラク</t>
    </rPh>
    <rPh sb="5" eb="7">
      <t>ハイスイ</t>
    </rPh>
    <rPh sb="7" eb="9">
      <t>キョウヨウ</t>
    </rPh>
    <rPh sb="15" eb="17">
      <t>イイダ</t>
    </rPh>
    <rPh sb="18" eb="20">
      <t>ナガヨシ</t>
    </rPh>
    <rPh sb="21" eb="23">
      <t>チトセ</t>
    </rPh>
    <rPh sb="24" eb="26">
      <t>シモノ</t>
    </rPh>
    <rPh sb="27" eb="28">
      <t>オ</t>
    </rPh>
    <rPh sb="33" eb="35">
      <t>ジンコウ</t>
    </rPh>
    <rPh sb="36" eb="38">
      <t>ゲンショウ</t>
    </rPh>
    <rPh sb="38" eb="40">
      <t>ケイコウ</t>
    </rPh>
    <rPh sb="46" eb="48">
      <t>シセツ</t>
    </rPh>
    <rPh sb="48" eb="51">
      <t>ロウキュウカ</t>
    </rPh>
    <rPh sb="54" eb="56">
      <t>オオハバ</t>
    </rPh>
    <rPh sb="57" eb="60">
      <t>シュウゼンヒ</t>
    </rPh>
    <rPh sb="61" eb="63">
      <t>ヒツヨウ</t>
    </rPh>
    <rPh sb="69" eb="71">
      <t>ミコ</t>
    </rPh>
    <rPh sb="77" eb="79">
      <t>ヘイセイ</t>
    </rPh>
    <rPh sb="81" eb="83">
      <t>ネンド</t>
    </rPh>
    <rPh sb="83" eb="84">
      <t>マツ</t>
    </rPh>
    <rPh sb="86" eb="88">
      <t>チク</t>
    </rPh>
    <rPh sb="89" eb="91">
      <t>イイダ</t>
    </rPh>
    <rPh sb="92" eb="94">
      <t>ナガヨシ</t>
    </rPh>
    <rPh sb="96" eb="98">
      <t>ヘイセイ</t>
    </rPh>
    <rPh sb="100" eb="102">
      <t>ネンド</t>
    </rPh>
    <rPh sb="103" eb="105">
      <t>チトセ</t>
    </rPh>
    <rPh sb="105" eb="107">
      <t>チク</t>
    </rPh>
    <rPh sb="108" eb="110">
      <t>コウキョウ</t>
    </rPh>
    <rPh sb="110" eb="113">
      <t>ゲスイドウ</t>
    </rPh>
    <rPh sb="113" eb="115">
      <t>ジギョウ</t>
    </rPh>
    <rPh sb="117" eb="119">
      <t>イカン</t>
    </rPh>
    <rPh sb="124" eb="126">
      <t>ヘイセイ</t>
    </rPh>
    <rPh sb="128" eb="130">
      <t>ネンド</t>
    </rPh>
    <rPh sb="132" eb="134">
      <t>チトセ</t>
    </rPh>
    <rPh sb="134" eb="136">
      <t>チク</t>
    </rPh>
    <rPh sb="137" eb="139">
      <t>コウキョウ</t>
    </rPh>
    <rPh sb="139" eb="142">
      <t>ゲスイドウ</t>
    </rPh>
    <rPh sb="144" eb="146">
      <t>イカン</t>
    </rPh>
    <rPh sb="149" eb="151">
      <t>シヨウ</t>
    </rPh>
    <rPh sb="151" eb="152">
      <t>モノ</t>
    </rPh>
    <rPh sb="152" eb="153">
      <t>スウ</t>
    </rPh>
    <rPh sb="154" eb="156">
      <t>ゲンショウ</t>
    </rPh>
    <rPh sb="158" eb="160">
      <t>ユウシュウ</t>
    </rPh>
    <rPh sb="160" eb="162">
      <t>スイリョウ</t>
    </rPh>
    <rPh sb="163" eb="165">
      <t>ゲンショウ</t>
    </rPh>
    <rPh sb="170" eb="172">
      <t>ケイヒ</t>
    </rPh>
    <rPh sb="172" eb="174">
      <t>カイシュウ</t>
    </rPh>
    <rPh sb="174" eb="175">
      <t>リツ</t>
    </rPh>
    <rPh sb="176" eb="178">
      <t>オオハバ</t>
    </rPh>
    <rPh sb="179" eb="181">
      <t>ゲンショウ</t>
    </rPh>
    <rPh sb="182" eb="184">
      <t>オスイ</t>
    </rPh>
    <rPh sb="184" eb="186">
      <t>ショリ</t>
    </rPh>
    <rPh sb="186" eb="188">
      <t>ゲンカ</t>
    </rPh>
    <rPh sb="202" eb="204">
      <t>ヘイセイ</t>
    </rPh>
    <rPh sb="206" eb="207">
      <t>ネン</t>
    </rPh>
    <rPh sb="207" eb="208">
      <t>ド</t>
    </rPh>
    <rPh sb="209" eb="212">
      <t>シュウエキテキ</t>
    </rPh>
    <rPh sb="212" eb="214">
      <t>シュウシ</t>
    </rPh>
    <rPh sb="214" eb="216">
      <t>ヒリツ</t>
    </rPh>
    <rPh sb="217" eb="219">
      <t>オオハバ</t>
    </rPh>
    <rPh sb="220" eb="222">
      <t>テイカ</t>
    </rPh>
    <rPh sb="231" eb="233">
      <t>ヘイセイ</t>
    </rPh>
    <rPh sb="235" eb="237">
      <t>ネンド</t>
    </rPh>
    <rPh sb="239" eb="241">
      <t>チク</t>
    </rPh>
    <rPh sb="241" eb="242">
      <t>ナカ</t>
    </rPh>
    <rPh sb="243" eb="245">
      <t>チク</t>
    </rPh>
    <rPh sb="246" eb="248">
      <t>コウキョウ</t>
    </rPh>
    <rPh sb="248" eb="251">
      <t>ゲスイドウ</t>
    </rPh>
    <rPh sb="252" eb="254">
      <t>イカン</t>
    </rPh>
    <rPh sb="262" eb="265">
      <t>チホウサイ</t>
    </rPh>
    <rPh sb="266" eb="268">
      <t>クリア</t>
    </rPh>
    <rPh sb="268" eb="270">
      <t>ショウカン</t>
    </rPh>
    <rPh sb="271" eb="27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</si>
</sst>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B2-4556-BF2F-BA258D705F24}"/>
            </c:ext>
          </c:extLst>
        </c:ser>
        <c:dLbls>
          <c:showLegendKey val="0"/>
          <c:showVal val="0"/>
          <c:showCatName val="0"/>
          <c:showSerName val="0"/>
          <c:showPercent val="0"/>
          <c:showBubbleSize val="0"/>
        </c:dLbls>
        <c:gapWidth val="150"/>
        <c:axId val="71491584"/>
        <c:axId val="7149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5CB2-4556-BF2F-BA258D705F24}"/>
            </c:ext>
          </c:extLst>
        </c:ser>
        <c:dLbls>
          <c:showLegendKey val="0"/>
          <c:showVal val="0"/>
          <c:showCatName val="0"/>
          <c:showSerName val="0"/>
          <c:showPercent val="0"/>
          <c:showBubbleSize val="0"/>
        </c:dLbls>
        <c:marker val="1"/>
        <c:smooth val="0"/>
        <c:axId val="71491584"/>
        <c:axId val="71493504"/>
      </c:lineChart>
      <c:dateAx>
        <c:axId val="71491584"/>
        <c:scaling>
          <c:orientation val="minMax"/>
        </c:scaling>
        <c:delete val="1"/>
        <c:axPos val="b"/>
        <c:numFmt formatCode="ge" sourceLinked="1"/>
        <c:majorTickMark val="none"/>
        <c:minorTickMark val="none"/>
        <c:tickLblPos val="none"/>
        <c:crossAx val="71493504"/>
        <c:crosses val="autoZero"/>
        <c:auto val="1"/>
        <c:lblOffset val="100"/>
        <c:baseTimeUnit val="years"/>
      </c:dateAx>
      <c:valAx>
        <c:axId val="714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59.7</c:v>
                </c:pt>
                <c:pt idx="1">
                  <c:v>53.78</c:v>
                </c:pt>
                <c:pt idx="2">
                  <c:v>54.15</c:v>
                </c:pt>
                <c:pt idx="3">
                  <c:v>42.11</c:v>
                </c:pt>
                <c:pt idx="4">
                  <c:v>39</c:v>
                </c:pt>
              </c:numCache>
            </c:numRef>
          </c:val>
          <c:extLst>
            <c:ext xmlns:c16="http://schemas.microsoft.com/office/drawing/2014/chart" uri="{C3380CC4-5D6E-409C-BE32-E72D297353CC}">
              <c16:uniqueId val="{00000000-EB8D-43B3-A57D-FCCF114A747B}"/>
            </c:ext>
          </c:extLst>
        </c:ser>
        <c:dLbls>
          <c:showLegendKey val="0"/>
          <c:showVal val="0"/>
          <c:showCatName val="0"/>
          <c:showSerName val="0"/>
          <c:showPercent val="0"/>
          <c:showBubbleSize val="0"/>
        </c:dLbls>
        <c:gapWidth val="150"/>
        <c:axId val="89681920"/>
        <c:axId val="8968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EB8D-43B3-A57D-FCCF114A747B}"/>
            </c:ext>
          </c:extLst>
        </c:ser>
        <c:dLbls>
          <c:showLegendKey val="0"/>
          <c:showVal val="0"/>
          <c:showCatName val="0"/>
          <c:showSerName val="0"/>
          <c:showPercent val="0"/>
          <c:showBubbleSize val="0"/>
        </c:dLbls>
        <c:marker val="1"/>
        <c:smooth val="0"/>
        <c:axId val="89681920"/>
        <c:axId val="89683840"/>
      </c:lineChart>
      <c:dateAx>
        <c:axId val="89681920"/>
        <c:scaling>
          <c:orientation val="minMax"/>
        </c:scaling>
        <c:delete val="1"/>
        <c:axPos val="b"/>
        <c:numFmt formatCode="ge" sourceLinked="1"/>
        <c:majorTickMark val="none"/>
        <c:minorTickMark val="none"/>
        <c:tickLblPos val="none"/>
        <c:crossAx val="89683840"/>
        <c:crosses val="autoZero"/>
        <c:auto val="1"/>
        <c:lblOffset val="100"/>
        <c:baseTimeUnit val="years"/>
      </c:dateAx>
      <c:valAx>
        <c:axId val="896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94.27</c:v>
                </c:pt>
                <c:pt idx="1">
                  <c:v>91.27</c:v>
                </c:pt>
                <c:pt idx="2">
                  <c:v>92.71</c:v>
                </c:pt>
                <c:pt idx="3">
                  <c:v>92.65</c:v>
                </c:pt>
                <c:pt idx="4">
                  <c:v>94.84</c:v>
                </c:pt>
              </c:numCache>
            </c:numRef>
          </c:val>
          <c:extLst>
            <c:ext xmlns:c16="http://schemas.microsoft.com/office/drawing/2014/chart" uri="{C3380CC4-5D6E-409C-BE32-E72D297353CC}">
              <c16:uniqueId val="{00000000-85B4-4E74-8F59-70E96F118BA3}"/>
            </c:ext>
          </c:extLst>
        </c:ser>
        <c:dLbls>
          <c:showLegendKey val="0"/>
          <c:showVal val="0"/>
          <c:showCatName val="0"/>
          <c:showSerName val="0"/>
          <c:showPercent val="0"/>
          <c:showBubbleSize val="0"/>
        </c:dLbls>
        <c:gapWidth val="150"/>
        <c:axId val="91226496"/>
        <c:axId val="9122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85B4-4E74-8F59-70E96F118BA3}"/>
            </c:ext>
          </c:extLst>
        </c:ser>
        <c:dLbls>
          <c:showLegendKey val="0"/>
          <c:showVal val="0"/>
          <c:showCatName val="0"/>
          <c:showSerName val="0"/>
          <c:showPercent val="0"/>
          <c:showBubbleSize val="0"/>
        </c:dLbls>
        <c:marker val="1"/>
        <c:smooth val="0"/>
        <c:axId val="91226496"/>
        <c:axId val="91228416"/>
      </c:lineChart>
      <c:dateAx>
        <c:axId val="91226496"/>
        <c:scaling>
          <c:orientation val="minMax"/>
        </c:scaling>
        <c:delete val="1"/>
        <c:axPos val="b"/>
        <c:numFmt formatCode="ge" sourceLinked="1"/>
        <c:majorTickMark val="none"/>
        <c:minorTickMark val="none"/>
        <c:tickLblPos val="none"/>
        <c:crossAx val="91228416"/>
        <c:crosses val="autoZero"/>
        <c:auto val="1"/>
        <c:lblOffset val="100"/>
        <c:baseTimeUnit val="years"/>
      </c:dateAx>
      <c:valAx>
        <c:axId val="9122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2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77.400000000000006</c:v>
                </c:pt>
                <c:pt idx="1">
                  <c:v>65.11</c:v>
                </c:pt>
                <c:pt idx="2">
                  <c:v>79.94</c:v>
                </c:pt>
                <c:pt idx="3">
                  <c:v>72.38</c:v>
                </c:pt>
                <c:pt idx="4">
                  <c:v>69.680000000000007</c:v>
                </c:pt>
              </c:numCache>
            </c:numRef>
          </c:val>
          <c:extLst>
            <c:ext xmlns:c16="http://schemas.microsoft.com/office/drawing/2014/chart" uri="{C3380CC4-5D6E-409C-BE32-E72D297353CC}">
              <c16:uniqueId val="{00000000-C723-4FCD-8565-BCF3B307DAB1}"/>
            </c:ext>
          </c:extLst>
        </c:ser>
        <c:dLbls>
          <c:showLegendKey val="0"/>
          <c:showVal val="0"/>
          <c:showCatName val="0"/>
          <c:showSerName val="0"/>
          <c:showPercent val="0"/>
          <c:showBubbleSize val="0"/>
        </c:dLbls>
        <c:gapWidth val="150"/>
        <c:axId val="71934336"/>
        <c:axId val="7193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23-4FCD-8565-BCF3B307DAB1}"/>
            </c:ext>
          </c:extLst>
        </c:ser>
        <c:dLbls>
          <c:showLegendKey val="0"/>
          <c:showVal val="0"/>
          <c:showCatName val="0"/>
          <c:showSerName val="0"/>
          <c:showPercent val="0"/>
          <c:showBubbleSize val="0"/>
        </c:dLbls>
        <c:marker val="1"/>
        <c:smooth val="0"/>
        <c:axId val="71934336"/>
        <c:axId val="71936256"/>
      </c:lineChart>
      <c:dateAx>
        <c:axId val="71934336"/>
        <c:scaling>
          <c:orientation val="minMax"/>
        </c:scaling>
        <c:delete val="1"/>
        <c:axPos val="b"/>
        <c:numFmt formatCode="ge" sourceLinked="1"/>
        <c:majorTickMark val="none"/>
        <c:minorTickMark val="none"/>
        <c:tickLblPos val="none"/>
        <c:crossAx val="71936256"/>
        <c:crosses val="autoZero"/>
        <c:auto val="1"/>
        <c:lblOffset val="100"/>
        <c:baseTimeUnit val="years"/>
      </c:dateAx>
      <c:valAx>
        <c:axId val="719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60-440C-BC79-8F1DD24AE9AE}"/>
            </c:ext>
          </c:extLst>
        </c:ser>
        <c:dLbls>
          <c:showLegendKey val="0"/>
          <c:showVal val="0"/>
          <c:showCatName val="0"/>
          <c:showSerName val="0"/>
          <c:showPercent val="0"/>
          <c:showBubbleSize val="0"/>
        </c:dLbls>
        <c:gapWidth val="150"/>
        <c:axId val="72004352"/>
        <c:axId val="720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60-440C-BC79-8F1DD24AE9AE}"/>
            </c:ext>
          </c:extLst>
        </c:ser>
        <c:dLbls>
          <c:showLegendKey val="0"/>
          <c:showVal val="0"/>
          <c:showCatName val="0"/>
          <c:showSerName val="0"/>
          <c:showPercent val="0"/>
          <c:showBubbleSize val="0"/>
        </c:dLbls>
        <c:marker val="1"/>
        <c:smooth val="0"/>
        <c:axId val="72004352"/>
        <c:axId val="72006272"/>
      </c:lineChart>
      <c:dateAx>
        <c:axId val="72004352"/>
        <c:scaling>
          <c:orientation val="minMax"/>
        </c:scaling>
        <c:delete val="1"/>
        <c:axPos val="b"/>
        <c:numFmt formatCode="ge" sourceLinked="1"/>
        <c:majorTickMark val="none"/>
        <c:minorTickMark val="none"/>
        <c:tickLblPos val="none"/>
        <c:crossAx val="72006272"/>
        <c:crosses val="autoZero"/>
        <c:auto val="1"/>
        <c:lblOffset val="100"/>
        <c:baseTimeUnit val="years"/>
      </c:dateAx>
      <c:valAx>
        <c:axId val="720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D1-48B0-AD94-5DDF194B88E6}"/>
            </c:ext>
          </c:extLst>
        </c:ser>
        <c:dLbls>
          <c:showLegendKey val="0"/>
          <c:showVal val="0"/>
          <c:showCatName val="0"/>
          <c:showSerName val="0"/>
          <c:showPercent val="0"/>
          <c:showBubbleSize val="0"/>
        </c:dLbls>
        <c:gapWidth val="150"/>
        <c:axId val="72021120"/>
        <c:axId val="7202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D1-48B0-AD94-5DDF194B88E6}"/>
            </c:ext>
          </c:extLst>
        </c:ser>
        <c:dLbls>
          <c:showLegendKey val="0"/>
          <c:showVal val="0"/>
          <c:showCatName val="0"/>
          <c:showSerName val="0"/>
          <c:showPercent val="0"/>
          <c:showBubbleSize val="0"/>
        </c:dLbls>
        <c:marker val="1"/>
        <c:smooth val="0"/>
        <c:axId val="72021120"/>
        <c:axId val="72023040"/>
      </c:lineChart>
      <c:dateAx>
        <c:axId val="72021120"/>
        <c:scaling>
          <c:orientation val="minMax"/>
        </c:scaling>
        <c:delete val="1"/>
        <c:axPos val="b"/>
        <c:numFmt formatCode="ge" sourceLinked="1"/>
        <c:majorTickMark val="none"/>
        <c:minorTickMark val="none"/>
        <c:tickLblPos val="none"/>
        <c:crossAx val="72023040"/>
        <c:crosses val="autoZero"/>
        <c:auto val="1"/>
        <c:lblOffset val="100"/>
        <c:baseTimeUnit val="years"/>
      </c:dateAx>
      <c:valAx>
        <c:axId val="720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2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C4-4E32-9797-FAC12AFB7176}"/>
            </c:ext>
          </c:extLst>
        </c:ser>
        <c:dLbls>
          <c:showLegendKey val="0"/>
          <c:showVal val="0"/>
          <c:showCatName val="0"/>
          <c:showSerName val="0"/>
          <c:showPercent val="0"/>
          <c:showBubbleSize val="0"/>
        </c:dLbls>
        <c:gapWidth val="150"/>
        <c:axId val="83883520"/>
        <c:axId val="8388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C4-4E32-9797-FAC12AFB7176}"/>
            </c:ext>
          </c:extLst>
        </c:ser>
        <c:dLbls>
          <c:showLegendKey val="0"/>
          <c:showVal val="0"/>
          <c:showCatName val="0"/>
          <c:showSerName val="0"/>
          <c:showPercent val="0"/>
          <c:showBubbleSize val="0"/>
        </c:dLbls>
        <c:marker val="1"/>
        <c:smooth val="0"/>
        <c:axId val="83883520"/>
        <c:axId val="83885440"/>
      </c:lineChart>
      <c:dateAx>
        <c:axId val="83883520"/>
        <c:scaling>
          <c:orientation val="minMax"/>
        </c:scaling>
        <c:delete val="1"/>
        <c:axPos val="b"/>
        <c:numFmt formatCode="ge" sourceLinked="1"/>
        <c:majorTickMark val="none"/>
        <c:minorTickMark val="none"/>
        <c:tickLblPos val="none"/>
        <c:crossAx val="83885440"/>
        <c:crosses val="autoZero"/>
        <c:auto val="1"/>
        <c:lblOffset val="100"/>
        <c:baseTimeUnit val="years"/>
      </c:dateAx>
      <c:valAx>
        <c:axId val="838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8E-4D4D-846C-3065D95F2B12}"/>
            </c:ext>
          </c:extLst>
        </c:ser>
        <c:dLbls>
          <c:showLegendKey val="0"/>
          <c:showVal val="0"/>
          <c:showCatName val="0"/>
          <c:showSerName val="0"/>
          <c:showPercent val="0"/>
          <c:showBubbleSize val="0"/>
        </c:dLbls>
        <c:gapWidth val="150"/>
        <c:axId val="87558016"/>
        <c:axId val="875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8E-4D4D-846C-3065D95F2B12}"/>
            </c:ext>
          </c:extLst>
        </c:ser>
        <c:dLbls>
          <c:showLegendKey val="0"/>
          <c:showVal val="0"/>
          <c:showCatName val="0"/>
          <c:showSerName val="0"/>
          <c:showPercent val="0"/>
          <c:showBubbleSize val="0"/>
        </c:dLbls>
        <c:marker val="1"/>
        <c:smooth val="0"/>
        <c:axId val="87558016"/>
        <c:axId val="87564288"/>
      </c:lineChart>
      <c:dateAx>
        <c:axId val="87558016"/>
        <c:scaling>
          <c:orientation val="minMax"/>
        </c:scaling>
        <c:delete val="1"/>
        <c:axPos val="b"/>
        <c:numFmt formatCode="ge" sourceLinked="1"/>
        <c:majorTickMark val="none"/>
        <c:minorTickMark val="none"/>
        <c:tickLblPos val="none"/>
        <c:crossAx val="87564288"/>
        <c:crosses val="autoZero"/>
        <c:auto val="1"/>
        <c:lblOffset val="100"/>
        <c:baseTimeUnit val="years"/>
      </c:dateAx>
      <c:valAx>
        <c:axId val="875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176.88</c:v>
                </c:pt>
                <c:pt idx="1">
                  <c:v>1409.17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0F7-4951-A88B-BD9344B1276B}"/>
            </c:ext>
          </c:extLst>
        </c:ser>
        <c:dLbls>
          <c:showLegendKey val="0"/>
          <c:showVal val="0"/>
          <c:showCatName val="0"/>
          <c:showSerName val="0"/>
          <c:showPercent val="0"/>
          <c:showBubbleSize val="0"/>
        </c:dLbls>
        <c:gapWidth val="150"/>
        <c:axId val="87578880"/>
        <c:axId val="8758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F0F7-4951-A88B-BD9344B1276B}"/>
            </c:ext>
          </c:extLst>
        </c:ser>
        <c:dLbls>
          <c:showLegendKey val="0"/>
          <c:showVal val="0"/>
          <c:showCatName val="0"/>
          <c:showSerName val="0"/>
          <c:showPercent val="0"/>
          <c:showBubbleSize val="0"/>
        </c:dLbls>
        <c:marker val="1"/>
        <c:smooth val="0"/>
        <c:axId val="87578880"/>
        <c:axId val="87589248"/>
      </c:lineChart>
      <c:dateAx>
        <c:axId val="87578880"/>
        <c:scaling>
          <c:orientation val="minMax"/>
        </c:scaling>
        <c:delete val="1"/>
        <c:axPos val="b"/>
        <c:numFmt formatCode="ge" sourceLinked="1"/>
        <c:majorTickMark val="none"/>
        <c:minorTickMark val="none"/>
        <c:tickLblPos val="none"/>
        <c:crossAx val="87589248"/>
        <c:crosses val="autoZero"/>
        <c:auto val="1"/>
        <c:lblOffset val="100"/>
        <c:baseTimeUnit val="years"/>
      </c:dateAx>
      <c:valAx>
        <c:axId val="875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65.28</c:v>
                </c:pt>
                <c:pt idx="1">
                  <c:v>27.33</c:v>
                </c:pt>
                <c:pt idx="2">
                  <c:v>62.6</c:v>
                </c:pt>
                <c:pt idx="3">
                  <c:v>74.260000000000005</c:v>
                </c:pt>
                <c:pt idx="4">
                  <c:v>51.76</c:v>
                </c:pt>
              </c:numCache>
            </c:numRef>
          </c:val>
          <c:extLst>
            <c:ext xmlns:c16="http://schemas.microsoft.com/office/drawing/2014/chart" uri="{C3380CC4-5D6E-409C-BE32-E72D297353CC}">
              <c16:uniqueId val="{00000000-6AD0-4D63-8532-1CA51EA8E73D}"/>
            </c:ext>
          </c:extLst>
        </c:ser>
        <c:dLbls>
          <c:showLegendKey val="0"/>
          <c:showVal val="0"/>
          <c:showCatName val="0"/>
          <c:showSerName val="0"/>
          <c:showPercent val="0"/>
          <c:showBubbleSize val="0"/>
        </c:dLbls>
        <c:gapWidth val="150"/>
        <c:axId val="87603840"/>
        <c:axId val="8761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6AD0-4D63-8532-1CA51EA8E73D}"/>
            </c:ext>
          </c:extLst>
        </c:ser>
        <c:dLbls>
          <c:showLegendKey val="0"/>
          <c:showVal val="0"/>
          <c:showCatName val="0"/>
          <c:showSerName val="0"/>
          <c:showPercent val="0"/>
          <c:showBubbleSize val="0"/>
        </c:dLbls>
        <c:marker val="1"/>
        <c:smooth val="0"/>
        <c:axId val="87603840"/>
        <c:axId val="87618304"/>
      </c:lineChart>
      <c:dateAx>
        <c:axId val="87603840"/>
        <c:scaling>
          <c:orientation val="minMax"/>
        </c:scaling>
        <c:delete val="1"/>
        <c:axPos val="b"/>
        <c:numFmt formatCode="ge" sourceLinked="1"/>
        <c:majorTickMark val="none"/>
        <c:minorTickMark val="none"/>
        <c:tickLblPos val="none"/>
        <c:crossAx val="87618304"/>
        <c:crosses val="autoZero"/>
        <c:auto val="1"/>
        <c:lblOffset val="100"/>
        <c:baseTimeUnit val="years"/>
      </c:dateAx>
      <c:valAx>
        <c:axId val="8761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205.12</c:v>
                </c:pt>
                <c:pt idx="1">
                  <c:v>495.45</c:v>
                </c:pt>
                <c:pt idx="2">
                  <c:v>215.26</c:v>
                </c:pt>
                <c:pt idx="3">
                  <c:v>181.88</c:v>
                </c:pt>
                <c:pt idx="4">
                  <c:v>266.11</c:v>
                </c:pt>
              </c:numCache>
            </c:numRef>
          </c:val>
          <c:extLst>
            <c:ext xmlns:c16="http://schemas.microsoft.com/office/drawing/2014/chart" uri="{C3380CC4-5D6E-409C-BE32-E72D297353CC}">
              <c16:uniqueId val="{00000000-C9C1-4F15-873A-832B60BE60D3}"/>
            </c:ext>
          </c:extLst>
        </c:ser>
        <c:dLbls>
          <c:showLegendKey val="0"/>
          <c:showVal val="0"/>
          <c:showCatName val="0"/>
          <c:showSerName val="0"/>
          <c:showPercent val="0"/>
          <c:showBubbleSize val="0"/>
        </c:dLbls>
        <c:gapWidth val="150"/>
        <c:axId val="89553920"/>
        <c:axId val="8966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C9C1-4F15-873A-832B60BE60D3}"/>
            </c:ext>
          </c:extLst>
        </c:ser>
        <c:dLbls>
          <c:showLegendKey val="0"/>
          <c:showVal val="0"/>
          <c:showCatName val="0"/>
          <c:showSerName val="0"/>
          <c:showPercent val="0"/>
          <c:showBubbleSize val="0"/>
        </c:dLbls>
        <c:marker val="1"/>
        <c:smooth val="0"/>
        <c:axId val="89553920"/>
        <c:axId val="89662592"/>
      </c:lineChart>
      <c:dateAx>
        <c:axId val="89553920"/>
        <c:scaling>
          <c:orientation val="minMax"/>
        </c:scaling>
        <c:delete val="1"/>
        <c:axPos val="b"/>
        <c:numFmt formatCode="ge" sourceLinked="1"/>
        <c:majorTickMark val="none"/>
        <c:minorTickMark val="none"/>
        <c:tickLblPos val="none"/>
        <c:crossAx val="89662592"/>
        <c:crosses val="autoZero"/>
        <c:auto val="1"/>
        <c:lblOffset val="100"/>
        <c:baseTimeUnit val="years"/>
      </c:dateAx>
      <c:valAx>
        <c:axId val="896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佐賀県　鳥栖市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73286</v>
      </c>
      <c r="AM8" s="49"/>
      <c r="AN8" s="49"/>
      <c r="AO8" s="49"/>
      <c r="AP8" s="49"/>
      <c r="AQ8" s="49"/>
      <c r="AR8" s="49"/>
      <c r="AS8" s="49"/>
      <c r="AT8" s="44">
        <f>データ!T6</f>
        <v>71.72</v>
      </c>
      <c r="AU8" s="44"/>
      <c r="AV8" s="44"/>
      <c r="AW8" s="44"/>
      <c r="AX8" s="44"/>
      <c r="AY8" s="44"/>
      <c r="AZ8" s="44"/>
      <c r="BA8" s="44"/>
      <c r="BB8" s="44">
        <f>データ!U6</f>
        <v>1021.83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0.93</v>
      </c>
      <c r="Q10" s="44"/>
      <c r="R10" s="44"/>
      <c r="S10" s="44"/>
      <c r="T10" s="44"/>
      <c r="U10" s="44"/>
      <c r="V10" s="44"/>
      <c r="W10" s="44">
        <f>データ!Q6</f>
        <v>99.1</v>
      </c>
      <c r="X10" s="44"/>
      <c r="Y10" s="44"/>
      <c r="Z10" s="44"/>
      <c r="AA10" s="44"/>
      <c r="AB10" s="44"/>
      <c r="AC10" s="44"/>
      <c r="AD10" s="49">
        <f>データ!R6</f>
        <v>2430</v>
      </c>
      <c r="AE10" s="49"/>
      <c r="AF10" s="49"/>
      <c r="AG10" s="49"/>
      <c r="AH10" s="49"/>
      <c r="AI10" s="49"/>
      <c r="AJ10" s="49"/>
      <c r="AK10" s="2"/>
      <c r="AL10" s="49">
        <f>データ!V6</f>
        <v>678</v>
      </c>
      <c r="AM10" s="49"/>
      <c r="AN10" s="49"/>
      <c r="AO10" s="49"/>
      <c r="AP10" s="49"/>
      <c r="AQ10" s="49"/>
      <c r="AR10" s="49"/>
      <c r="AS10" s="49"/>
      <c r="AT10" s="44">
        <f>データ!W6</f>
        <v>0.31</v>
      </c>
      <c r="AU10" s="44"/>
      <c r="AV10" s="44"/>
      <c r="AW10" s="44"/>
      <c r="AX10" s="44"/>
      <c r="AY10" s="44"/>
      <c r="AZ10" s="44"/>
      <c r="BA10" s="44"/>
      <c r="BB10" s="44">
        <f>データ!X6</f>
        <v>2187.1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125</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124</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123</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k6ttGiY/EvUaNDPD61xS/gfYPljfOKs8R4vfD81D6f1b7BDdfJ6YoECLoQQA85rFA2ZOLZ7Av/oA2fA29qKG8A==" saltValue="mbQKVahVYQpZ9fOWWsqpH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69</v>
      </c>
      <c r="B4" s="29"/>
      <c r="C4" s="29"/>
      <c r="D4" s="29"/>
      <c r="E4" s="29"/>
      <c r="F4" s="29"/>
      <c r="G4" s="29"/>
      <c r="H4" s="73"/>
      <c r="I4" s="74"/>
      <c r="J4" s="74"/>
      <c r="K4" s="74"/>
      <c r="L4" s="74"/>
      <c r="M4" s="74"/>
      <c r="N4" s="74"/>
      <c r="O4" s="74"/>
      <c r="P4" s="74"/>
      <c r="Q4" s="74"/>
      <c r="R4" s="74"/>
      <c r="S4" s="74"/>
      <c r="T4" s="74"/>
      <c r="U4" s="74"/>
      <c r="V4" s="74"/>
      <c r="W4" s="74"/>
      <c r="X4" s="75"/>
      <c r="Y4" s="69" t="s">
        <v>70</v>
      </c>
      <c r="Z4" s="69"/>
      <c r="AA4" s="69"/>
      <c r="AB4" s="69"/>
      <c r="AC4" s="69"/>
      <c r="AD4" s="69"/>
      <c r="AE4" s="69"/>
      <c r="AF4" s="69"/>
      <c r="AG4" s="69"/>
      <c r="AH4" s="69"/>
      <c r="AI4" s="69"/>
      <c r="AJ4" s="69" t="s">
        <v>71</v>
      </c>
      <c r="AK4" s="69"/>
      <c r="AL4" s="69"/>
      <c r="AM4" s="69"/>
      <c r="AN4" s="69"/>
      <c r="AO4" s="69"/>
      <c r="AP4" s="69"/>
      <c r="AQ4" s="69"/>
      <c r="AR4" s="69"/>
      <c r="AS4" s="69"/>
      <c r="AT4" s="69"/>
      <c r="AU4" s="69" t="s">
        <v>72</v>
      </c>
      <c r="AV4" s="69"/>
      <c r="AW4" s="69"/>
      <c r="AX4" s="69"/>
      <c r="AY4" s="69"/>
      <c r="AZ4" s="69"/>
      <c r="BA4" s="69"/>
      <c r="BB4" s="69"/>
      <c r="BC4" s="69"/>
      <c r="BD4" s="69"/>
      <c r="BE4" s="69"/>
      <c r="BF4" s="69" t="s">
        <v>73</v>
      </c>
      <c r="BG4" s="69"/>
      <c r="BH4" s="69"/>
      <c r="BI4" s="69"/>
      <c r="BJ4" s="69"/>
      <c r="BK4" s="69"/>
      <c r="BL4" s="69"/>
      <c r="BM4" s="69"/>
      <c r="BN4" s="69"/>
      <c r="BO4" s="69"/>
      <c r="BP4" s="69"/>
      <c r="BQ4" s="69" t="s">
        <v>74</v>
      </c>
      <c r="BR4" s="69"/>
      <c r="BS4" s="69"/>
      <c r="BT4" s="69"/>
      <c r="BU4" s="69"/>
      <c r="BV4" s="69"/>
      <c r="BW4" s="69"/>
      <c r="BX4" s="69"/>
      <c r="BY4" s="69"/>
      <c r="BZ4" s="69"/>
      <c r="CA4" s="69"/>
      <c r="CB4" s="69" t="s">
        <v>75</v>
      </c>
      <c r="CC4" s="69"/>
      <c r="CD4" s="69"/>
      <c r="CE4" s="69"/>
      <c r="CF4" s="69"/>
      <c r="CG4" s="69"/>
      <c r="CH4" s="69"/>
      <c r="CI4" s="69"/>
      <c r="CJ4" s="69"/>
      <c r="CK4" s="69"/>
      <c r="CL4" s="69"/>
      <c r="CM4" s="69" t="s">
        <v>76</v>
      </c>
      <c r="CN4" s="69"/>
      <c r="CO4" s="69"/>
      <c r="CP4" s="69"/>
      <c r="CQ4" s="69"/>
      <c r="CR4" s="69"/>
      <c r="CS4" s="69"/>
      <c r="CT4" s="69"/>
      <c r="CU4" s="69"/>
      <c r="CV4" s="69"/>
      <c r="CW4" s="69"/>
      <c r="CX4" s="69" t="s">
        <v>77</v>
      </c>
      <c r="CY4" s="69"/>
      <c r="CZ4" s="69"/>
      <c r="DA4" s="69"/>
      <c r="DB4" s="69"/>
      <c r="DC4" s="69"/>
      <c r="DD4" s="69"/>
      <c r="DE4" s="69"/>
      <c r="DF4" s="69"/>
      <c r="DG4" s="69"/>
      <c r="DH4" s="69"/>
      <c r="DI4" s="69" t="s">
        <v>78</v>
      </c>
      <c r="DJ4" s="69"/>
      <c r="DK4" s="69"/>
      <c r="DL4" s="69"/>
      <c r="DM4" s="69"/>
      <c r="DN4" s="69"/>
      <c r="DO4" s="69"/>
      <c r="DP4" s="69"/>
      <c r="DQ4" s="69"/>
      <c r="DR4" s="69"/>
      <c r="DS4" s="69"/>
      <c r="DT4" s="69" t="s">
        <v>79</v>
      </c>
      <c r="DU4" s="69"/>
      <c r="DV4" s="69"/>
      <c r="DW4" s="69"/>
      <c r="DX4" s="69"/>
      <c r="DY4" s="69"/>
      <c r="DZ4" s="69"/>
      <c r="EA4" s="69"/>
      <c r="EB4" s="69"/>
      <c r="EC4" s="69"/>
      <c r="ED4" s="69"/>
      <c r="EE4" s="69" t="s">
        <v>80</v>
      </c>
      <c r="EF4" s="69"/>
      <c r="EG4" s="69"/>
      <c r="EH4" s="69"/>
      <c r="EI4" s="69"/>
      <c r="EJ4" s="69"/>
      <c r="EK4" s="69"/>
      <c r="EL4" s="69"/>
      <c r="EM4" s="69"/>
      <c r="EN4" s="69"/>
      <c r="EO4" s="69"/>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412031</v>
      </c>
      <c r="D6" s="32">
        <f t="shared" si="3"/>
        <v>47</v>
      </c>
      <c r="E6" s="32">
        <f t="shared" si="3"/>
        <v>17</v>
      </c>
      <c r="F6" s="32">
        <f t="shared" si="3"/>
        <v>5</v>
      </c>
      <c r="G6" s="32">
        <f t="shared" si="3"/>
        <v>0</v>
      </c>
      <c r="H6" s="32" t="str">
        <f t="shared" si="3"/>
        <v>佐賀県　鳥栖市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0.93</v>
      </c>
      <c r="Q6" s="33">
        <f t="shared" si="3"/>
        <v>99.1</v>
      </c>
      <c r="R6" s="33">
        <f t="shared" si="3"/>
        <v>2430</v>
      </c>
      <c r="S6" s="33">
        <f t="shared" si="3"/>
        <v>73286</v>
      </c>
      <c r="T6" s="33">
        <f t="shared" si="3"/>
        <v>71.72</v>
      </c>
      <c r="U6" s="33">
        <f t="shared" si="3"/>
        <v>1021.83</v>
      </c>
      <c r="V6" s="33">
        <f t="shared" si="3"/>
        <v>678</v>
      </c>
      <c r="W6" s="33">
        <f t="shared" si="3"/>
        <v>0.31</v>
      </c>
      <c r="X6" s="33">
        <f t="shared" si="3"/>
        <v>2187.1</v>
      </c>
      <c r="Y6" s="34">
        <f>IF(Y7="",NA(),Y7)</f>
        <v>77.400000000000006</v>
      </c>
      <c r="Z6" s="34">
        <f t="shared" ref="Z6:AH6" si="4">IF(Z7="",NA(),Z7)</f>
        <v>65.11</v>
      </c>
      <c r="AA6" s="34">
        <f t="shared" si="4"/>
        <v>79.94</v>
      </c>
      <c r="AB6" s="34">
        <f t="shared" si="4"/>
        <v>72.38</v>
      </c>
      <c r="AC6" s="34">
        <f t="shared" si="4"/>
        <v>69.680000000000007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176.88</v>
      </c>
      <c r="BG6" s="34">
        <f t="shared" ref="BG6:BO6" si="7">IF(BG7="",NA(),BG7)</f>
        <v>1409.17</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65.28</v>
      </c>
      <c r="BR6" s="34">
        <f t="shared" ref="BR6:BZ6" si="8">IF(BR7="",NA(),BR7)</f>
        <v>27.33</v>
      </c>
      <c r="BS6" s="34">
        <f t="shared" si="8"/>
        <v>62.6</v>
      </c>
      <c r="BT6" s="34">
        <f t="shared" si="8"/>
        <v>74.260000000000005</v>
      </c>
      <c r="BU6" s="34">
        <f t="shared" si="8"/>
        <v>51.76</v>
      </c>
      <c r="BV6" s="34">
        <f t="shared" si="8"/>
        <v>50.9</v>
      </c>
      <c r="BW6" s="34">
        <f t="shared" si="8"/>
        <v>50.82</v>
      </c>
      <c r="BX6" s="34">
        <f t="shared" si="8"/>
        <v>52.19</v>
      </c>
      <c r="BY6" s="34">
        <f t="shared" si="8"/>
        <v>55.32</v>
      </c>
      <c r="BZ6" s="34">
        <f t="shared" si="8"/>
        <v>59.8</v>
      </c>
      <c r="CA6" s="33" t="str">
        <f>IF(CA7="","",IF(CA7="-","【-】","【"&amp;SUBSTITUTE(TEXT(CA7,"#,##0.00"),"-","△")&amp;"】"))</f>
        <v>【60.64】</v>
      </c>
      <c r="CB6" s="34">
        <f>IF(CB7="",NA(),CB7)</f>
        <v>205.12</v>
      </c>
      <c r="CC6" s="34">
        <f t="shared" ref="CC6:CK6" si="9">IF(CC7="",NA(),CC7)</f>
        <v>495.45</v>
      </c>
      <c r="CD6" s="34">
        <f t="shared" si="9"/>
        <v>215.26</v>
      </c>
      <c r="CE6" s="34">
        <f t="shared" si="9"/>
        <v>181.88</v>
      </c>
      <c r="CF6" s="34">
        <f t="shared" si="9"/>
        <v>266.11</v>
      </c>
      <c r="CG6" s="34">
        <f t="shared" si="9"/>
        <v>293.27</v>
      </c>
      <c r="CH6" s="34">
        <f t="shared" si="9"/>
        <v>300.52</v>
      </c>
      <c r="CI6" s="34">
        <f t="shared" si="9"/>
        <v>296.14</v>
      </c>
      <c r="CJ6" s="34">
        <f t="shared" si="9"/>
        <v>283.17</v>
      </c>
      <c r="CK6" s="34">
        <f t="shared" si="9"/>
        <v>263.76</v>
      </c>
      <c r="CL6" s="33" t="str">
        <f>IF(CL7="","",IF(CL7="-","【-】","【"&amp;SUBSTITUTE(TEXT(CL7,"#,##0.00"),"-","△")&amp;"】"))</f>
        <v>【255.52】</v>
      </c>
      <c r="CM6" s="34">
        <f>IF(CM7="",NA(),CM7)</f>
        <v>59.7</v>
      </c>
      <c r="CN6" s="34">
        <f t="shared" ref="CN6:CV6" si="10">IF(CN7="",NA(),CN7)</f>
        <v>53.78</v>
      </c>
      <c r="CO6" s="34">
        <f t="shared" si="10"/>
        <v>54.15</v>
      </c>
      <c r="CP6" s="34">
        <f t="shared" si="10"/>
        <v>42.11</v>
      </c>
      <c r="CQ6" s="34">
        <f t="shared" si="10"/>
        <v>39</v>
      </c>
      <c r="CR6" s="34">
        <f t="shared" si="10"/>
        <v>53.78</v>
      </c>
      <c r="CS6" s="34">
        <f t="shared" si="10"/>
        <v>53.24</v>
      </c>
      <c r="CT6" s="34">
        <f t="shared" si="10"/>
        <v>52.31</v>
      </c>
      <c r="CU6" s="34">
        <f t="shared" si="10"/>
        <v>60.65</v>
      </c>
      <c r="CV6" s="34">
        <f t="shared" si="10"/>
        <v>51.75</v>
      </c>
      <c r="CW6" s="33" t="str">
        <f>IF(CW7="","",IF(CW7="-","【-】","【"&amp;SUBSTITUTE(TEXT(CW7,"#,##0.00"),"-","△")&amp;"】"))</f>
        <v>【52.49】</v>
      </c>
      <c r="CX6" s="34">
        <f>IF(CX7="",NA(),CX7)</f>
        <v>94.27</v>
      </c>
      <c r="CY6" s="34">
        <f t="shared" ref="CY6:DG6" si="11">IF(CY7="",NA(),CY7)</f>
        <v>91.27</v>
      </c>
      <c r="CZ6" s="34">
        <f t="shared" si="11"/>
        <v>92.71</v>
      </c>
      <c r="DA6" s="34">
        <f t="shared" si="11"/>
        <v>92.65</v>
      </c>
      <c r="DB6" s="34">
        <f t="shared" si="11"/>
        <v>94.84</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412031</v>
      </c>
      <c r="D7" s="36">
        <v>47</v>
      </c>
      <c r="E7" s="36">
        <v>17</v>
      </c>
      <c r="F7" s="36">
        <v>5</v>
      </c>
      <c r="G7" s="36">
        <v>0</v>
      </c>
      <c r="H7" s="36" t="s">
        <v>110</v>
      </c>
      <c r="I7" s="36" t="s">
        <v>111</v>
      </c>
      <c r="J7" s="36" t="s">
        <v>112</v>
      </c>
      <c r="K7" s="36" t="s">
        <v>113</v>
      </c>
      <c r="L7" s="36" t="s">
        <v>114</v>
      </c>
      <c r="M7" s="36" t="s">
        <v>115</v>
      </c>
      <c r="N7" s="37" t="s">
        <v>116</v>
      </c>
      <c r="O7" s="37" t="s">
        <v>117</v>
      </c>
      <c r="P7" s="37">
        <v>0.93</v>
      </c>
      <c r="Q7" s="37">
        <v>99.1</v>
      </c>
      <c r="R7" s="37">
        <v>2430</v>
      </c>
      <c r="S7" s="37">
        <v>73286</v>
      </c>
      <c r="T7" s="37">
        <v>71.72</v>
      </c>
      <c r="U7" s="37">
        <v>1021.83</v>
      </c>
      <c r="V7" s="37">
        <v>678</v>
      </c>
      <c r="W7" s="37">
        <v>0.31</v>
      </c>
      <c r="X7" s="37">
        <v>2187.1</v>
      </c>
      <c r="Y7" s="37">
        <v>77.400000000000006</v>
      </c>
      <c r="Z7" s="37">
        <v>65.11</v>
      </c>
      <c r="AA7" s="37">
        <v>79.94</v>
      </c>
      <c r="AB7" s="37">
        <v>72.38</v>
      </c>
      <c r="AC7" s="37">
        <v>69.680000000000007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176.88</v>
      </c>
      <c r="BG7" s="37">
        <v>1409.17</v>
      </c>
      <c r="BH7" s="37">
        <v>0</v>
      </c>
      <c r="BI7" s="37">
        <v>0</v>
      </c>
      <c r="BJ7" s="37">
        <v>0</v>
      </c>
      <c r="BK7" s="37">
        <v>1126.77</v>
      </c>
      <c r="BL7" s="37">
        <v>1044.8</v>
      </c>
      <c r="BM7" s="37">
        <v>1081.8</v>
      </c>
      <c r="BN7" s="37">
        <v>974.93</v>
      </c>
      <c r="BO7" s="37">
        <v>855.8</v>
      </c>
      <c r="BP7" s="37">
        <v>814.89</v>
      </c>
      <c r="BQ7" s="37">
        <v>65.28</v>
      </c>
      <c r="BR7" s="37">
        <v>27.33</v>
      </c>
      <c r="BS7" s="37">
        <v>62.6</v>
      </c>
      <c r="BT7" s="37">
        <v>74.260000000000005</v>
      </c>
      <c r="BU7" s="37">
        <v>51.76</v>
      </c>
      <c r="BV7" s="37">
        <v>50.9</v>
      </c>
      <c r="BW7" s="37">
        <v>50.82</v>
      </c>
      <c r="BX7" s="37">
        <v>52.19</v>
      </c>
      <c r="BY7" s="37">
        <v>55.32</v>
      </c>
      <c r="BZ7" s="37">
        <v>59.8</v>
      </c>
      <c r="CA7" s="37">
        <v>60.64</v>
      </c>
      <c r="CB7" s="37">
        <v>205.12</v>
      </c>
      <c r="CC7" s="37">
        <v>495.45</v>
      </c>
      <c r="CD7" s="37">
        <v>215.26</v>
      </c>
      <c r="CE7" s="37">
        <v>181.88</v>
      </c>
      <c r="CF7" s="37">
        <v>266.11</v>
      </c>
      <c r="CG7" s="37">
        <v>293.27</v>
      </c>
      <c r="CH7" s="37">
        <v>300.52</v>
      </c>
      <c r="CI7" s="37">
        <v>296.14</v>
      </c>
      <c r="CJ7" s="37">
        <v>283.17</v>
      </c>
      <c r="CK7" s="37">
        <v>263.76</v>
      </c>
      <c r="CL7" s="37">
        <v>255.52</v>
      </c>
      <c r="CM7" s="37">
        <v>59.7</v>
      </c>
      <c r="CN7" s="37">
        <v>53.78</v>
      </c>
      <c r="CO7" s="37">
        <v>54.15</v>
      </c>
      <c r="CP7" s="37">
        <v>42.11</v>
      </c>
      <c r="CQ7" s="37">
        <v>39</v>
      </c>
      <c r="CR7" s="37">
        <v>53.78</v>
      </c>
      <c r="CS7" s="37">
        <v>53.24</v>
      </c>
      <c r="CT7" s="37">
        <v>52.31</v>
      </c>
      <c r="CU7" s="37">
        <v>60.65</v>
      </c>
      <c r="CV7" s="37">
        <v>51.75</v>
      </c>
      <c r="CW7" s="37">
        <v>52.49</v>
      </c>
      <c r="CX7" s="37">
        <v>94.27</v>
      </c>
      <c r="CY7" s="37">
        <v>91.27</v>
      </c>
      <c r="CZ7" s="37">
        <v>92.71</v>
      </c>
      <c r="DA7" s="37">
        <v>92.65</v>
      </c>
      <c r="DB7" s="37">
        <v>94.84</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kanri02</cp:lastModifiedBy>
  <cp:lastPrinted>2019-02-13T02:55:38Z</cp:lastPrinted>
  <dcterms:created xsi:type="dcterms:W3CDTF">2018-12-03T09:30:08Z</dcterms:created>
  <dcterms:modified xsi:type="dcterms:W3CDTF">2021-01-28T06:56:11Z</dcterms:modified>
</cp:coreProperties>
</file>