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
    </mc:Choice>
  </mc:AlternateContent>
  <workbookProtection workbookAlgorithmName="SHA-512" workbookHashValue="XiS6eS8SziYISZLZHdwtvtI05O6wCLgXWd0pXDI7QSaZkSGEcwJbVTrcPKt31QZiAHU7vxIHGBGPZhIr+sFJyA==" workbookSaltValue="877MTfHhZUAMOaLxY+V2z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<sst xmlns="http://schemas.openxmlformats.org/spreadsheetml/2006/main" count="236" uniqueCount="120">
  <si>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</si>
  <si>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</si>
  <si>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</si>
  <si>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</si>
  <si>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</si>
  <si>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</si>
  <si>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</si>
  <si>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</si>
  <si>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</si>
  <si>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</si>
  <si>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</si>
  <si>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</si>
  <si>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</si>
  <si>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</si>
  <si>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</si>
  <si>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</si>
  <si>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</si>
  <si>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</si>
  <si>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</si>
  <si>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</si>
  <si>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</si>
  <si>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</si>
  <si>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</si>
  <si>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</si>
  <si>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</si>
  <si>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</si>
  <si>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</si>
  <si>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</si>
  <si>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</si>
  <si>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</si>
  <si>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</si>
  <si>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</si>
  <si>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</si>
  <si>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</si>
  <si>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</si>
  <si>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</si>
  <si>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</si>
  <si>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</si>
  <si>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</si>
  <si>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</si>
  <si>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</si>
  <si>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</si>
  <si>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</si>
  <si>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</si>
  <si>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</si>
  <si>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</si>
  <si>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</si>
  <si>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</si>
  <si>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</si>
  <si>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</si>
  <si>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</si>
  <si>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</si>
  <si>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</si>
  <si>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</si>
  <si>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</si>
  <si>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</si>
  <si>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</si>
  <si>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</si>
  <si>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</si>
  <si>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</si>
  <si>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</si>
  <si>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</si>
  <si>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</si>
  <si>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</si>
  <si>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</si>
  <si>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</si>
  <si>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</si>
  <si>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</si>
  <si>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</si>
  <si>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</si>
  <si>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</si>
  <si>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</si>
  <si>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</si>
  <si>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</si>
  <si>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</si>
  <si>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</si>
  <si>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</si>
  <si>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</si>
  <si>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</si>
  <si>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</si>
  <si>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</si>
  <si>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</si>
  <si>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</si>
  <si>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</si>
  <si>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</si>
  <si>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</si>
  <si>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</si>
  <si>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</si>
  <si>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</si>
  <si>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</si>
  <si>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</si>
  <si>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</si>
  <si>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</si>
  <si>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</si>
  <si>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</si>
  <si>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</si>
  <si>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</si>
  <si>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</si>
  <si>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</si>
  <si>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</si>
  <si>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</si>
  <si>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</si>
  <si>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</si>
  <si>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</si>
  <si>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</si>
  <si>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</si>
  <si>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</si>
  <si>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</si>
  <si>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</si>
  <si>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</si>
  <si>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</si>
  <si>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</si>
  <si>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</si>
  <si>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</si>
  <si>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</si>
  <si>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</si>
  <si>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</si>
  <si>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現時点では、老朽化率は０％となっている。令和２年度に於保里地区の農業集落排水施設を公共下水道へ接続・移管し、農業集落排水事業の廃止を予定している。</t>
    <phoneticPr fontId="4"/>
  </si>
  <si>
    <t>　農業集落排水建設事業は平成１４年度に完了しており、維持管理のみとなっている。供用区域５地区（飯田・永吉・千歳・下野・於保里）内の人口は減少傾向にあるものの、施設老朽化による大幅な修繕費施設更新費用や維持管理費が見込まれた。そのため令和元年度までに４地区を公共下水道事業へと接続・移管している。
　現在、水洗化人口の減少により、加入負担金や料金のみでは維持管理費をまかなえていない状況であるが、令和２年度に於保里地区を公共下水道へ接続し、農業集落排水事業を廃止することで、より費用対効果が高い公共下水道として事業を行っていく予定である。</t>
    <rPh sb="116" eb="118">
      <t>レイワ</t>
    </rPh>
    <phoneticPr fontId="4"/>
  </si>
  <si>
    <r>
      <t xml:space="preserve"> 農業集落排水供用区域５地区（飯田・永吉・千歳・下野・於保里）内の人口は減少傾向にあること、施設の老朽化により大幅な修繕費が必要になることが見込まれたため、平成２５年度末に２地区（飯田・永吉）、平成２８年度末に１地区（千歳地区）、令和元年度に１地区（下野地区）を公共下水道事業へと移管した。
　使用者数</t>
    </r>
    <r>
      <rPr>
        <sz val="11"/>
        <color rgb="FFFF0000"/>
        <rFont val="ＭＳ ゴシック"/>
        <family val="3"/>
        <charset val="128"/>
      </rPr>
      <t>の</t>
    </r>
    <r>
      <rPr>
        <sz val="11"/>
        <rFont val="ＭＳ ゴシック"/>
        <family val="3"/>
        <charset val="128"/>
      </rPr>
      <t>減少傾向に</t>
    </r>
    <r>
      <rPr>
        <sz val="11"/>
        <color rgb="FFFF0000"/>
        <rFont val="ＭＳ ゴシック"/>
        <family val="3"/>
        <charset val="128"/>
      </rPr>
      <t>伴い</t>
    </r>
    <r>
      <rPr>
        <sz val="11"/>
        <rFont val="ＭＳ ゴシック"/>
        <family val="3"/>
        <charset val="128"/>
      </rPr>
      <t>、有収水量が減少したことにより、経費回収率が減少し、汚水処理原価が高くなっている。</t>
    </r>
    <rPh sb="106" eb="108">
      <t>チク</t>
    </rPh>
    <rPh sb="115" eb="117">
      <t>レイワ</t>
    </rPh>
    <rPh sb="117" eb="119">
      <t>ガンネン</t>
    </rPh>
    <rPh sb="119" eb="120">
      <t>ド</t>
    </rPh>
    <rPh sb="122" eb="124">
      <t>チク</t>
    </rPh>
    <rPh sb="125" eb="127">
      <t>シモノ</t>
    </rPh>
    <rPh sb="127" eb="129">
      <t>チク</t>
    </rPh>
    <rPh sb="157" eb="15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</si>
</sst>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C6-4AEE-ACBA-5D2595FD6F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8C6-4AEE-ACBA-5D2595FD6F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79.94</c:v>
                </c:pt>
                <c:pt idx="1">
                  <c:v>72.38</c:v>
                </c:pt>
                <c:pt idx="2">
                  <c:v>69.680000000000007</c:v>
                </c:pt>
                <c:pt idx="3">
                  <c:v>69.92</c:v>
                </c:pt>
                <c:pt idx="4">
                  <c:v>119.47</c:v>
                </c:pt>
              </c:numCache>
            </c:numRef>
          </c:val>
          <c:extLst>
            <c:ext xmlns:c16="http://schemas.microsoft.com/office/drawing/2014/chart" uri="{C3380CC4-5D6E-409C-BE32-E72D297353CC}">
              <c16:uniqueId val="{00000000-368D-4549-AA8F-7B7C32018D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D-4549-AA8F-7B7C32018D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8-41FA-AF7B-517E563541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8-41FA-AF7B-517E563541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5-4C0D-B3E7-23A78BD11A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5-4C0D-B3E7-23A78BD11A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2-4060-BB3D-3B6BEB8180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2-4060-BB3D-3B6BEB8180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F-4FDE-976D-357BEC362F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F-4FDE-976D-357BEC362F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7-47EC-A044-6135E2220A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037-47EC-A044-6135E2220A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62.6</c:v>
                </c:pt>
                <c:pt idx="1">
                  <c:v>74.260000000000005</c:v>
                </c:pt>
                <c:pt idx="2">
                  <c:v>51.76</c:v>
                </c:pt>
                <c:pt idx="3">
                  <c:v>43.03</c:v>
                </c:pt>
                <c:pt idx="4">
                  <c:v>16.98</c:v>
                </c:pt>
              </c:numCache>
            </c:numRef>
          </c:val>
          <c:extLst>
            <c:ext xmlns:c16="http://schemas.microsoft.com/office/drawing/2014/chart" uri="{C3380CC4-5D6E-409C-BE32-E72D297353CC}">
              <c16:uniqueId val="{00000000-DFD4-4B22-AA38-34D27A3570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FD4-4B22-AA38-34D27A3570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215.26</c:v>
                </c:pt>
                <c:pt idx="1">
                  <c:v>181.88</c:v>
                </c:pt>
                <c:pt idx="2">
                  <c:v>266.11</c:v>
                </c:pt>
                <c:pt idx="3">
                  <c:v>315.70999999999998</c:v>
                </c:pt>
                <c:pt idx="4">
                  <c:v>761.3</c:v>
                </c:pt>
              </c:numCache>
            </c:numRef>
          </c:val>
          <c:extLst>
            <c:ext xmlns:c16="http://schemas.microsoft.com/office/drawing/2014/chart" uri="{C3380CC4-5D6E-409C-BE32-E72D297353CC}">
              <c16:uniqueId val="{00000000-3487-44CE-927F-22456CABC0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487-44CE-927F-22456CABC0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54.15</c:v>
                </c:pt>
                <c:pt idx="1">
                  <c:v>42.11</c:v>
                </c:pt>
                <c:pt idx="2">
                  <c:v>39</c:v>
                </c:pt>
                <c:pt idx="3">
                  <c:v>48.18</c:v>
                </c:pt>
                <c:pt idx="4">
                  <c:v>26.97</c:v>
                </c:pt>
              </c:numCache>
            </c:numRef>
          </c:val>
          <c:extLst>
            <c:ext xmlns:c16="http://schemas.microsoft.com/office/drawing/2014/chart" uri="{C3380CC4-5D6E-409C-BE32-E72D297353CC}">
              <c16:uniqueId val="{00000000-1978-4424-8A21-3C2586AAC7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978-4424-8A21-3C2586AAC7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92.71</c:v>
                </c:pt>
                <c:pt idx="1">
                  <c:v>92.65</c:v>
                </c:pt>
                <c:pt idx="2">
                  <c:v>94.84</c:v>
                </c:pt>
                <c:pt idx="3">
                  <c:v>95.1</c:v>
                </c:pt>
                <c:pt idx="4">
                  <c:v>90.8</c:v>
                </c:pt>
              </c:numCache>
            </c:numRef>
          </c:val>
          <c:extLst>
            <c:ext xmlns:c16="http://schemas.microsoft.com/office/drawing/2014/chart" uri="{C3380CC4-5D6E-409C-BE32-E72D297353CC}">
              <c16:uniqueId val="{00000000-5D15-41B6-9EA9-2E9770843D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D15-41B6-9EA9-2E9770843D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佐賀県　鳥栖市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73918</v>
      </c>
      <c r="AM8" s="69"/>
      <c r="AN8" s="69"/>
      <c r="AO8" s="69"/>
      <c r="AP8" s="69"/>
      <c r="AQ8" s="69"/>
      <c r="AR8" s="69"/>
      <c r="AS8" s="69"/>
      <c r="AT8" s="68">
        <f>データ!T6</f>
        <v>71.72</v>
      </c>
      <c r="AU8" s="68"/>
      <c r="AV8" s="68"/>
      <c r="AW8" s="68"/>
      <c r="AX8" s="68"/>
      <c r="AY8" s="68"/>
      <c r="AZ8" s="68"/>
      <c r="BA8" s="68"/>
      <c r="BB8" s="68">
        <f>データ!U6</f>
        <v>1030.6500000000001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0.12</v>
      </c>
      <c r="Q10" s="68"/>
      <c r="R10" s="68"/>
      <c r="S10" s="68"/>
      <c r="T10" s="68"/>
      <c r="U10" s="68"/>
      <c r="V10" s="68"/>
      <c r="W10" s="68">
        <f>データ!Q6</f>
        <v>105.1</v>
      </c>
      <c r="X10" s="68"/>
      <c r="Y10" s="68"/>
      <c r="Z10" s="68"/>
      <c r="AA10" s="68"/>
      <c r="AB10" s="68"/>
      <c r="AC10" s="68"/>
      <c r="AD10" s="69">
        <f>データ!R6</f>
        <v>2475</v>
      </c>
      <c r="AE10" s="69"/>
      <c r="AF10" s="69"/>
      <c r="AG10" s="69"/>
      <c r="AH10" s="69"/>
      <c r="AI10" s="69"/>
      <c r="AJ10" s="69"/>
      <c r="AK10" s="2"/>
      <c r="AL10" s="69">
        <f>データ!V6</f>
        <v>87</v>
      </c>
      <c r="AM10" s="69"/>
      <c r="AN10" s="69"/>
      <c r="AO10" s="69"/>
      <c r="AP10" s="69"/>
      <c r="AQ10" s="69"/>
      <c r="AR10" s="69"/>
      <c r="AS10" s="69"/>
      <c r="AT10" s="68">
        <f>データ!W6</f>
        <v>0.05</v>
      </c>
      <c r="AU10" s="68"/>
      <c r="AV10" s="68"/>
      <c r="AW10" s="68"/>
      <c r="AX10" s="68"/>
      <c r="AY10" s="68"/>
      <c r="AZ10" s="68"/>
      <c r="BA10" s="68"/>
      <c r="BB10" s="68">
        <f>データ!X6</f>
        <v>1740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O+3jgMWAodgGAS0L0+3K0cifLaVRVMqyPl4YnkjhuPLJs68IsooVPsdBA4XrNu5os1z9LF7GxC6G3tbW0X4QnQ==" saltValue="5GicMYIBoN7HDaLc5+js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412031</v>
      </c>
      <c r="D6" s="33">
        <f t="shared" si="3"/>
        <v>47</v>
      </c>
      <c r="E6" s="33">
        <f t="shared" si="3"/>
        <v>17</v>
      </c>
      <c r="F6" s="33">
        <f t="shared" si="3"/>
        <v>5</v>
      </c>
      <c r="G6" s="33">
        <f t="shared" si="3"/>
        <v>0</v>
      </c>
      <c r="H6" s="33" t="str">
        <f t="shared" si="3"/>
        <v>佐賀県　鳥栖市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0.12</v>
      </c>
      <c r="Q6" s="34">
        <f t="shared" si="3"/>
        <v>105.1</v>
      </c>
      <c r="R6" s="34">
        <f t="shared" si="3"/>
        <v>2475</v>
      </c>
      <c r="S6" s="34">
        <f t="shared" si="3"/>
        <v>73918</v>
      </c>
      <c r="T6" s="34">
        <f t="shared" si="3"/>
        <v>71.72</v>
      </c>
      <c r="U6" s="34">
        <f t="shared" si="3"/>
        <v>1030.6500000000001</v>
      </c>
      <c r="V6" s="34">
        <f t="shared" si="3"/>
        <v>87</v>
      </c>
      <c r="W6" s="34">
        <f t="shared" si="3"/>
        <v>0.05</v>
      </c>
      <c r="X6" s="34">
        <f t="shared" si="3"/>
        <v>1740</v>
      </c>
      <c r="Y6" s="35">
        <f>IF(Y7="",NA(),Y7)</f>
        <v>79.94</v>
      </c>
      <c r="Z6" s="35">
        <f t="shared" ref="Z6:AH6" si="4">IF(Z7="",NA(),Z7)</f>
        <v>72.38</v>
      </c>
      <c r="AA6" s="35">
        <f t="shared" si="4"/>
        <v>69.680000000000007</v>
      </c>
      <c r="AB6" s="35">
        <f t="shared" si="4"/>
        <v>69.92</v>
      </c>
      <c r="AC6" s="35">
        <f t="shared" si="4"/>
        <v>119.47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62.6</v>
      </c>
      <c r="BR6" s="35">
        <f t="shared" ref="BR6:BZ6" si="8">IF(BR7="",NA(),BR7)</f>
        <v>74.260000000000005</v>
      </c>
      <c r="BS6" s="35">
        <f t="shared" si="8"/>
        <v>51.76</v>
      </c>
      <c r="BT6" s="35">
        <f t="shared" si="8"/>
        <v>43.03</v>
      </c>
      <c r="BU6" s="35">
        <f t="shared" si="8"/>
        <v>16.98</v>
      </c>
      <c r="BV6" s="35">
        <f t="shared" si="8"/>
        <v>52.19</v>
      </c>
      <c r="BW6" s="35">
        <f t="shared" si="8"/>
        <v>55.32</v>
      </c>
      <c r="BX6" s="35">
        <f t="shared" si="8"/>
        <v>59.8</v>
      </c>
      <c r="BY6" s="35">
        <f t="shared" si="8"/>
        <v>57.77</v>
      </c>
      <c r="BZ6" s="35">
        <f t="shared" si="8"/>
        <v>57.31</v>
      </c>
      <c r="CA6" s="34" t="str">
        <f>IF(CA7="","",IF(CA7="-","【-】","【"&amp;SUBSTITUTE(TEXT(CA7,"#,##0.00"),"-","△")&amp;"】"))</f>
        <v>【59.59】</v>
      </c>
      <c r="CB6" s="35">
        <f>IF(CB7="",NA(),CB7)</f>
        <v>215.26</v>
      </c>
      <c r="CC6" s="35">
        <f t="shared" ref="CC6:CK6" si="9">IF(CC7="",NA(),CC7)</f>
        <v>181.88</v>
      </c>
      <c r="CD6" s="35">
        <f t="shared" si="9"/>
        <v>266.11</v>
      </c>
      <c r="CE6" s="35">
        <f t="shared" si="9"/>
        <v>315.70999999999998</v>
      </c>
      <c r="CF6" s="35">
        <f t="shared" si="9"/>
        <v>761.3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54.15</v>
      </c>
      <c r="CN6" s="35">
        <f t="shared" ref="CN6:CV6" si="10">IF(CN7="",NA(),CN7)</f>
        <v>42.11</v>
      </c>
      <c r="CO6" s="35">
        <f t="shared" si="10"/>
        <v>39</v>
      </c>
      <c r="CP6" s="35">
        <f t="shared" si="10"/>
        <v>48.18</v>
      </c>
      <c r="CQ6" s="35">
        <f t="shared" si="10"/>
        <v>26.97</v>
      </c>
      <c r="CR6" s="35">
        <f t="shared" si="10"/>
        <v>52.31</v>
      </c>
      <c r="CS6" s="35">
        <f t="shared" si="10"/>
        <v>60.65</v>
      </c>
      <c r="CT6" s="35">
        <f t="shared" si="10"/>
        <v>51.75</v>
      </c>
      <c r="CU6" s="35">
        <f t="shared" si="10"/>
        <v>50.68</v>
      </c>
      <c r="CV6" s="35">
        <f t="shared" si="10"/>
        <v>50.14</v>
      </c>
      <c r="CW6" s="34" t="str">
        <f>IF(CW7="","",IF(CW7="-","【-】","【"&amp;SUBSTITUTE(TEXT(CW7,"#,##0.00"),"-","△")&amp;"】"))</f>
        <v>【51.30】</v>
      </c>
      <c r="CX6" s="35">
        <f>IF(CX7="",NA(),CX7)</f>
        <v>92.71</v>
      </c>
      <c r="CY6" s="35">
        <f t="shared" ref="CY6:DG6" si="11">IF(CY7="",NA(),CY7)</f>
        <v>92.65</v>
      </c>
      <c r="CZ6" s="35">
        <f t="shared" si="11"/>
        <v>94.84</v>
      </c>
      <c r="DA6" s="35">
        <f t="shared" si="11"/>
        <v>95.1</v>
      </c>
      <c r="DB6" s="35">
        <f t="shared" si="11"/>
        <v>90.8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412031</v>
      </c>
      <c r="D7" s="37">
        <v>47</v>
      </c>
      <c r="E7" s="37">
        <v>17</v>
      </c>
      <c r="F7" s="37">
        <v>5</v>
      </c>
      <c r="G7" s="37">
        <v>0</v>
      </c>
      <c r="H7" s="37" t="s">
        <v>98</v>
      </c>
      <c r="I7" s="37" t="s">
        <v>99</v>
      </c>
      <c r="J7" s="37" t="s">
        <v>100</v>
      </c>
      <c r="K7" s="37" t="s">
        <v>101</v>
      </c>
      <c r="L7" s="37" t="s">
        <v>102</v>
      </c>
      <c r="M7" s="37" t="s">
        <v>103</v>
      </c>
      <c r="N7" s="38" t="s">
        <v>104</v>
      </c>
      <c r="O7" s="38" t="s">
        <v>105</v>
      </c>
      <c r="P7" s="38">
        <v>0.12</v>
      </c>
      <c r="Q7" s="38">
        <v>105.1</v>
      </c>
      <c r="R7" s="38">
        <v>2475</v>
      </c>
      <c r="S7" s="38">
        <v>73918</v>
      </c>
      <c r="T7" s="38">
        <v>71.72</v>
      </c>
      <c r="U7" s="38">
        <v>1030.6500000000001</v>
      </c>
      <c r="V7" s="38">
        <v>87</v>
      </c>
      <c r="W7" s="38">
        <v>0.05</v>
      </c>
      <c r="X7" s="38">
        <v>1740</v>
      </c>
      <c r="Y7" s="38">
        <v>79.94</v>
      </c>
      <c r="Z7" s="38">
        <v>72.38</v>
      </c>
      <c r="AA7" s="38">
        <v>69.680000000000007</v>
      </c>
      <c r="AB7" s="38">
        <v>69.92</v>
      </c>
      <c r="AC7" s="38">
        <v>119.47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62.6</v>
      </c>
      <c r="BR7" s="38">
        <v>74.260000000000005</v>
      </c>
      <c r="BS7" s="38">
        <v>51.76</v>
      </c>
      <c r="BT7" s="38">
        <v>43.03</v>
      </c>
      <c r="BU7" s="38">
        <v>16.98</v>
      </c>
      <c r="BV7" s="38">
        <v>52.19</v>
      </c>
      <c r="BW7" s="38">
        <v>55.32</v>
      </c>
      <c r="BX7" s="38">
        <v>59.8</v>
      </c>
      <c r="BY7" s="38">
        <v>57.77</v>
      </c>
      <c r="BZ7" s="38">
        <v>57.31</v>
      </c>
      <c r="CA7" s="38">
        <v>59.59</v>
      </c>
      <c r="CB7" s="38">
        <v>215.26</v>
      </c>
      <c r="CC7" s="38">
        <v>181.88</v>
      </c>
      <c r="CD7" s="38">
        <v>266.11</v>
      </c>
      <c r="CE7" s="38">
        <v>315.70999999999998</v>
      </c>
      <c r="CF7" s="38">
        <v>761.3</v>
      </c>
      <c r="CG7" s="38">
        <v>296.14</v>
      </c>
      <c r="CH7" s="38">
        <v>283.17</v>
      </c>
      <c r="CI7" s="38">
        <v>263.76</v>
      </c>
      <c r="CJ7" s="38">
        <v>274.35000000000002</v>
      </c>
      <c r="CK7" s="38">
        <v>273.52</v>
      </c>
      <c r="CL7" s="38">
        <v>257.86</v>
      </c>
      <c r="CM7" s="38">
        <v>54.15</v>
      </c>
      <c r="CN7" s="38">
        <v>42.11</v>
      </c>
      <c r="CO7" s="38">
        <v>39</v>
      </c>
      <c r="CP7" s="38">
        <v>48.18</v>
      </c>
      <c r="CQ7" s="38">
        <v>26.97</v>
      </c>
      <c r="CR7" s="38">
        <v>52.31</v>
      </c>
      <c r="CS7" s="38">
        <v>60.65</v>
      </c>
      <c r="CT7" s="38">
        <v>51.75</v>
      </c>
      <c r="CU7" s="38">
        <v>50.68</v>
      </c>
      <c r="CV7" s="38">
        <v>50.14</v>
      </c>
      <c r="CW7" s="38">
        <v>51.3</v>
      </c>
      <c r="CX7" s="38">
        <v>92.71</v>
      </c>
      <c r="CY7" s="38">
        <v>92.65</v>
      </c>
      <c r="CZ7" s="38">
        <v>94.84</v>
      </c>
      <c r="DA7" s="38">
        <v>95.1</v>
      </c>
      <c r="DB7" s="38">
        <v>90.8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2021-01-26T05:16:00Z</cp:lastPrinted>
  <dcterms:created xsi:type="dcterms:W3CDTF">2020-12-04T03:08:44Z</dcterms:created>
  <dcterms:modified xsi:type="dcterms:W3CDTF">2021-01-28T07:26:23Z</dcterms:modified>
  <cp:category/>
</cp:coreProperties>
</file>