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zaisei45\Desktop\"/>
    </mc:Choice>
  </mc:AlternateContent>
  <xr:revisionPtr revIDLastSave="0" documentId="13_ncr:1_{C763B5C1-E24F-489A-9F44-AC78F33BA2AC}" xr6:coauthVersionLast="47" xr6:coauthVersionMax="47" xr10:uidLastSave="{00000000-0000-0000-0000-000000000000}"/>
  <bookViews>
    <workbookView xWindow="-120" yWindow="-120" windowWidth="29040" windowHeight="15840" tabRatio="875"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2" r:id="rId14"/>
    <sheet name="施設類型別ストック情報分析表① " sheetId="23" r:id="rId15"/>
    <sheet name="施設類型別ストック情報分析表② " sheetId="24" r:id="rId16"/>
    <sheet name="データシート" sheetId="9" state="hidden" r:id="rId17"/>
  </sheets>
  <calcPr calcId="191029" iterate="1" iterateCount="1" iterateDelta="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C35" i="10"/>
  <c r="C34" i="10"/>
  <c r="U34" i="10" l="1"/>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l="1"/>
  <c r="BE34" i="10"/>
  <c r="BW34" i="10" l="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<sst xmlns="http://schemas.openxmlformats.org/spreadsheetml/2006/main" count="1053" uniqueCount="614">
  <si>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</si>
  <si>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</si>
  <si>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</si>
  <si>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</si>
  <si>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</si>
  <si>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</si>
  <si>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</si>
  <si>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</si>
  <si>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</si>
  <si>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</si>
  <si>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</si>
  <si>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</si>
  <si>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</si>
  <si>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</si>
  <si>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</si>
  <si>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</si>
  <si>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</si>
  <si>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</si>
  <si>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</si>
  <si>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</si>
  <si>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</si>
  <si>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</si>
  <si>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</si>
  <si>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</si>
  <si>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</si>
  <si>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</si>
  <si>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</si>
  <si>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</si>
  <si>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</si>
  <si>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</si>
  <si>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</si>
  <si>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</si>
  <si>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</si>
  <si>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</si>
  <si>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</si>
  <si>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</si>
  <si>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</si>
  <si>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</si>
  <si>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</si>
  <si>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</si>
  <si>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</si>
  <si>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</si>
  <si>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</si>
  <si>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</si>
  <si>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</si>
  <si>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</si>
  <si>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</si>
  <si>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</si>
  <si>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</si>
  <si>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</si>
  <si>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</si>
  <si>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</si>
  <si>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</si>
  <si>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</si>
  <si>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</si>
  <si>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</si>
  <si>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</si>
  <si>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</si>
  <si>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</si>
  <si>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</si>
  <si>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</si>
  <si>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</si>
  <si>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</si>
  <si>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</si>
  <si>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</si>
  <si>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</si>
  <si>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</si>
  <si>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</si>
  <si>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</si>
  <si>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</si>
  <si>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</si>
  <si>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</si>
  <si>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</si>
  <si>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</si>
  <si>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</si>
  <si>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</si>
  <si>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</si>
  <si>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</si>
  <si>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</si>
  <si>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</si>
  <si>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</si>
  <si>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</si>
  <si>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</si>
  <si>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佐賀県</t>
    <phoneticPr fontId="5"/>
  </si>
  <si>
    <t>市町村類型</t>
    <phoneticPr fontId="5"/>
  </si>
  <si>
    <t>Ⅱ－３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</si>
  <si>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</si>
  <si>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</si>
  <si>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</si>
  <si>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</si>
  <si>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</si>
  <si>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</si>
  <si>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</si>
  <si>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</si>
  <si>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</si>
  <si>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</si>
  <si>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</si>
  <si>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</si>
  <si>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鳥栖市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</si>
  <si>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</si>
  <si>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</si>
  <si>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</si>
  <si>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</si>
  <si>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</si>
  <si>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</si>
  <si>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</si>
  <si>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</si>
  <si>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</si>
  <si>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</si>
  <si>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</si>
  <si>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</si>
  <si>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</si>
  <si>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</si>
  <si>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</si>
  <si>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</si>
  <si>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</si>
  <si>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</si>
  <si>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</si>
  <si>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</si>
  <si>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</si>
  <si>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</si>
  <si>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</si>
  <si>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</si>
  <si>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</si>
  <si>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</si>
  <si>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</si>
  <si>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</si>
  <si>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</si>
  <si>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</si>
  <si>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</si>
  <si>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</si>
  <si>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</si>
  <si>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</si>
  <si>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</si>
  <si>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</si>
  <si>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</si>
  <si>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</si>
  <si>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</si>
  <si>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</si>
  <si>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</si>
  <si>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</si>
  <si>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</si>
  <si>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</si>
  <si>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</si>
  <si>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</si>
  <si>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</si>
  <si>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</si>
  <si>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</si>
  <si>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</si>
  <si>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</si>
  <si>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</si>
  <si>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</si>
  <si>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</si>
  <si>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</si>
  <si>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</si>
  <si>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</si>
  <si>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</si>
  <si>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</si>
  <si>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</si>
  <si>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</si>
  <si>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</si>
  <si>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</si>
  <si>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</si>
  <si>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</si>
  <si>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</si>
  <si>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</si>
  <si>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</si>
  <si>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</si>
  <si>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</si>
  <si>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</si>
  <si>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</si>
  <si>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</si>
  <si>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</si>
  <si>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</si>
  <si>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</si>
  <si>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</si>
  <si>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</si>
  <si>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</si>
  <si>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</si>
  <si>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</si>
  <si>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</si>
  <si>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</si>
  <si>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</si>
  <si>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</si>
  <si>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</si>
  <si>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</si>
  <si>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</si>
  <si>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</si>
  <si>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</si>
  <si>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</si>
  <si>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</si>
  <si>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</si>
  <si>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</si>
  <si>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</si>
  <si>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</si>
  <si>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</si>
  <si>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</si>
  <si>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</si>
  <si>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</si>
  <si>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</si>
  <si>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</si>
  <si>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</si>
  <si>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</si>
  <si>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</si>
  <si>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</si>
  <si>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</si>
  <si>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</si>
  <si>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</si>
  <si>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</si>
  <si>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</si>
  <si>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</si>
  <si>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</si>
  <si>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</si>
  <si>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佐賀県鳥栖市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</si>
  <si>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</si>
  <si>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</si>
  <si>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</si>
  <si>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</si>
  <si>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</si>
  <si>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</si>
  <si>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</si>
  <si>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</si>
  <si>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</si>
  <si>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</si>
  <si>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</si>
  <si>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</si>
  <si>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</si>
  <si>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</si>
  <si>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</si>
  <si>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</si>
  <si>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</si>
  <si>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</si>
  <si>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</si>
  <si>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</si>
  <si>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</si>
  <si>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</si>
  <si>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</si>
  <si>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</si>
  <si>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</si>
  <si>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</si>
  <si>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</si>
  <si>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</si>
  <si>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</si>
  <si>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</si>
  <si>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</si>
  <si>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</si>
  <si>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</si>
  <si>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</si>
  <si>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</si>
  <si>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</si>
  <si>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</si>
  <si>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</si>
  <si>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</si>
  <si>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</si>
  <si>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</si>
  <si>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</si>
  <si>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</si>
  <si>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</si>
  <si>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</si>
  <si>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</si>
  <si>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</si>
  <si>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</si>
  <si>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</si>
  <si>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</si>
  <si>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</si>
  <si>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</si>
  <si>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</si>
  <si>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</si>
  <si>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</si>
  <si>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</si>
  <si>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</si>
  <si>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</si>
  <si>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</si>
  <si>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</si>
  <si>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</si>
  <si>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</si>
  <si>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</si>
  <si>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</si>
  <si>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</si>
  <si>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</si>
  <si>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</si>
  <si>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</si>
  <si>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</si>
  <si>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</si>
  <si>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</si>
  <si>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</si>
  <si>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</si>
  <si>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</si>
  <si>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</si>
  <si>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</si>
  <si>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</si>
  <si>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</si>
  <si>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</si>
  <si>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</si>
  <si>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</si>
  <si>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</si>
  <si>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</si>
  <si>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</si>
  <si>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</si>
  <si>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</si>
  <si>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</si>
  <si>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</si>
  <si>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</si>
  <si>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</si>
  <si>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</si>
  <si>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</si>
  <si>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</si>
  <si>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</si>
  <si>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</si>
  <si>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</si>
  <si>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</si>
  <si>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</si>
  <si>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</si>
  <si>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</si>
  <si>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</si>
  <si>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</si>
  <si>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</si>
  <si>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</si>
  <si>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</si>
  <si>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</si>
  <si>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</si>
  <si>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</si>
  <si>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</si>
  <si>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</si>
  <si>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</si>
  <si>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</si>
  <si>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</si>
  <si>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</si>
  <si>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</si>
  <si>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</si>
  <si>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</si>
  <si>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</si>
  <si>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</si>
  <si>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宅地造成</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</si>
  <si>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</si>
  <si>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</si>
  <si>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</si>
  <si>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</si>
  <si>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</si>
  <si>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</si>
  <si>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</si>
  <si>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</si>
  <si>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</si>
  <si>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</si>
  <si>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</si>
  <si>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</si>
  <si>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</si>
  <si>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</si>
  <si>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</si>
  <si>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</si>
  <si>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</si>
  <si>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</si>
  <si>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</si>
  <si>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</si>
  <si>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</si>
  <si>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</si>
  <si>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</si>
  <si>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</si>
  <si>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</si>
  <si>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</si>
  <si>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</si>
  <si>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</si>
  <si>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</si>
  <si>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</si>
  <si>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</si>
  <si>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</si>
  <si>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</si>
  <si>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佐賀県鳥栖市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</si>
  <si>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</si>
  <si>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</si>
  <si>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</si>
  <si>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</si>
  <si>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</si>
  <si>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</si>
  <si>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</si>
  <si>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</si>
  <si>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</si>
  <si>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</si>
  <si>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</si>
  <si>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</si>
  <si>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</si>
  <si>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</si>
  <si>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</si>
  <si>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</si>
  <si>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</si>
  <si>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</si>
  <si>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</si>
  <si>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</si>
  <si>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</si>
  <si>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</si>
  <si>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</si>
  <si>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</si>
  <si>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</si>
  <si>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</si>
  <si>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</si>
  <si>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</si>
  <si>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</si>
  <si>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</si>
  <si>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</si>
  <si>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</si>
  <si>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</si>
  <si>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</si>
  <si>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</si>
  <si>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</si>
  <si>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</si>
  <si>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</si>
  <si>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</si>
  <si>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</si>
  <si>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産業団地造成特別会計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</si>
  <si>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</si>
  <si>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</si>
  <si>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</si>
  <si>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</si>
  <si>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</si>
  <si>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</si>
  <si>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</si>
  <si>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</si>
  <si>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</si>
  <si>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</si>
  <si>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</si>
  <si>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</si>
  <si>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</si>
  <si>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</si>
  <si>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</si>
  <si>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</si>
  <si>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</si>
  <si>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</si>
  <si>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</si>
  <si>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</si>
  <si>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</si>
  <si>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</si>
  <si>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</si>
  <si>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</si>
  <si>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</si>
  <si>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</si>
  <si>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</si>
  <si>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</si>
  <si>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</si>
  <si>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</si>
  <si>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</si>
  <si>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</si>
  <si>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</si>
  <si>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</si>
  <si>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</si>
  <si>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</si>
  <si>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</si>
  <si>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</si>
  <si>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</si>
  <si>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</si>
  <si>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</si>
  <si>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</si>
  <si>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</si>
  <si>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</si>
  <si>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</si>
  <si>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</si>
  <si>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</si>
  <si>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</si>
  <si>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</si>
  <si>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</si>
  <si>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</si>
  <si>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</si>
  <si>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</si>
  <si>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</si>
  <si>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</si>
  <si>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</si>
  <si>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</si>
  <si>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</si>
  <si>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</si>
  <si>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</si>
  <si>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</si>
  <si>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</si>
  <si>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</si>
  <si>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</si>
  <si>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</si>
  <si>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</si>
  <si>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国民健康保険特別会計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</si>
  <si>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</si>
  <si>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産業団地造成特別会計</t>
    <phoneticPr fontId="5"/>
  </si>
  <si>
    <t>(Ｆ)</t>
    <phoneticPr fontId="5"/>
  </si>
  <si>
    <t>水道事業会計</t>
    <phoneticPr fontId="5"/>
  </si>
  <si>
    <t>-</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</si>
  <si>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</si>
  <si>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</si>
  <si>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</si>
  <si>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</si>
  <si>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</si>
  <si>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</si>
  <si>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</si>
  <si>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</si>
  <si>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</si>
  <si>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</si>
  <si>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</si>
  <si>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</si>
  <si>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</si>
  <si>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</si>
  <si>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</si>
  <si>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</si>
  <si>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</si>
  <si>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</si>
  <si>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</si>
  <si>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</si>
  <si>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</si>
  <si>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</si>
  <si>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</si>
  <si>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</si>
  <si>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</si>
  <si>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</si>
  <si>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</si>
  <si>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</si>
  <si>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</si>
  <si>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</si>
  <si>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</si>
  <si>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</si>
  <si>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</si>
  <si>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</si>
  <si>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</si>
  <si>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</si>
  <si>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</si>
  <si>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</si>
  <si>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</si>
  <si>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</si>
  <si>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</si>
  <si>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</si>
  <si>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</si>
  <si>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</si>
  <si>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</si>
  <si>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</si>
  <si>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</si>
  <si>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</si>
  <si>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</si>
  <si>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</si>
  <si>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</si>
  <si>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</si>
  <si>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</si>
  <si>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</si>
  <si>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</si>
  <si>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</si>
  <si>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</si>
  <si>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</si>
  <si>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</si>
  <si>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</si>
  <si>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</si>
  <si>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</si>
  <si>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</si>
  <si>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</si>
  <si>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</si>
  <si>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</si>
  <si>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</si>
  <si>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</si>
  <si>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</si>
  <si>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</si>
  <si>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</si>
  <si>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</si>
  <si>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</si>
  <si>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</si>
  <si>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</si>
  <si>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</si>
  <si>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</si>
  <si>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</si>
  <si>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</si>
  <si>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</si>
  <si>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</si>
  <si>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</si>
  <si>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</si>
  <si>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</si>
  <si>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</si>
  <si>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</si>
  <si>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</si>
  <si>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</si>
  <si>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1.27</t>
  </si>
  <si>
    <t>水道事業会計</t>
  </si>
  <si>
    <t>一般会計</t>
  </si>
  <si>
    <t>国民健康保険特別会計</t>
  </si>
  <si>
    <t>下水道事業会計</t>
  </si>
  <si>
    <t>後期高齢者医療特別会計</t>
  </si>
  <si>
    <t>産業団地造成特別会計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</si>
  <si>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</si>
  <si>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</si>
  <si>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</si>
  <si>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</si>
  <si>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</si>
  <si>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</si>
  <si>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</si>
  <si>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</si>
  <si>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鳥栖地区広域市町村圏組合・一般会計</t>
    <rPh sb="0" eb="2">
      <t>トス</t>
    </rPh>
    <rPh sb="2" eb="4">
      <t>チク</t>
    </rPh>
    <rPh sb="4" eb="6">
      <t>コウイキ</t>
    </rPh>
    <rPh sb="6" eb="8">
      <t>シチョウ</t>
    </rPh>
    <rPh sb="8" eb="9">
      <t>ソン</t>
    </rPh>
    <rPh sb="9" eb="10">
      <t>ケン</t>
    </rPh>
    <rPh sb="10" eb="12">
      <t>クミアイ</t>
    </rPh>
    <rPh sb="13" eb="15">
      <t>イッパン</t>
    </rPh>
    <rPh sb="15" eb="17">
      <t>カイケイ</t>
    </rPh>
    <phoneticPr fontId="2"/>
  </si>
  <si>
    <t>鳥栖地区広域市町村圏組合・介護保険特別会計</t>
    <rPh sb="0" eb="2">
      <t>トス</t>
    </rPh>
    <rPh sb="2" eb="4">
      <t>チク</t>
    </rPh>
    <rPh sb="4" eb="6">
      <t>コウイキ</t>
    </rPh>
    <rPh sb="6" eb="8">
      <t>シチョウ</t>
    </rPh>
    <rPh sb="8" eb="9">
      <t>ソン</t>
    </rPh>
    <rPh sb="9" eb="10">
      <t>ケン</t>
    </rPh>
    <rPh sb="10" eb="12">
      <t>クミアイ</t>
    </rPh>
    <rPh sb="13" eb="15">
      <t>カイゴ</t>
    </rPh>
    <rPh sb="15" eb="17">
      <t>ホケン</t>
    </rPh>
    <rPh sb="17" eb="19">
      <t>トクベツ</t>
    </rPh>
    <rPh sb="19" eb="21">
      <t>カイケイ</t>
    </rPh>
    <phoneticPr fontId="2"/>
  </si>
  <si>
    <t>佐賀県後期高齢者連合・一般会計</t>
    <rPh sb="0" eb="3">
      <t>サガケン</t>
    </rPh>
    <rPh sb="3" eb="5">
      <t>コウキ</t>
    </rPh>
    <rPh sb="5" eb="8">
      <t>コウレイシャ</t>
    </rPh>
    <rPh sb="8" eb="10">
      <t>レンゴウ</t>
    </rPh>
    <rPh sb="11" eb="13">
      <t>イッパン</t>
    </rPh>
    <rPh sb="13" eb="15">
      <t>カイケイ</t>
    </rPh>
    <phoneticPr fontId="2"/>
  </si>
  <si>
    <t>佐賀県後期高齢者連合・後期高齢者医療特別会計</t>
    <rPh sb="11" eb="13">
      <t>コウキ</t>
    </rPh>
    <rPh sb="13" eb="16">
      <t>コウレイシャ</t>
    </rPh>
    <rPh sb="16" eb="18">
      <t>イリョウ</t>
    </rPh>
    <rPh sb="18" eb="20">
      <t>トクベツ</t>
    </rPh>
    <rPh sb="20" eb="22">
      <t>カイケイ</t>
    </rPh>
    <phoneticPr fontId="2"/>
  </si>
  <si>
    <t>鳥栖・三養基西部環境施設組合</t>
    <rPh sb="0" eb="2">
      <t>トス</t>
    </rPh>
    <rPh sb="3" eb="6">
      <t>ミヤキ</t>
    </rPh>
    <rPh sb="6" eb="8">
      <t>セイブ</t>
    </rPh>
    <rPh sb="8" eb="10">
      <t>カンキョウ</t>
    </rPh>
    <rPh sb="10" eb="12">
      <t>シセツ</t>
    </rPh>
    <rPh sb="12" eb="14">
      <t>クミアイ</t>
    </rPh>
    <phoneticPr fontId="2"/>
  </si>
  <si>
    <t>佐賀県東部環境施設組合</t>
  </si>
  <si>
    <t>鳥栖・三養基地区消防事務組合</t>
    <rPh sb="0" eb="2">
      <t>トス</t>
    </rPh>
    <rPh sb="3" eb="6">
      <t>ミヤキ</t>
    </rPh>
    <rPh sb="6" eb="8">
      <t>チク</t>
    </rPh>
    <rPh sb="8" eb="10">
      <t>ショウボウ</t>
    </rPh>
    <rPh sb="10" eb="12">
      <t>ジム</t>
    </rPh>
    <rPh sb="12" eb="14">
      <t>クミアイ</t>
    </rPh>
    <phoneticPr fontId="2"/>
  </si>
  <si>
    <t>佐賀県競馬組合</t>
    <rPh sb="0" eb="3">
      <t>サガケン</t>
    </rPh>
    <rPh sb="3" eb="5">
      <t>ケイバ</t>
    </rPh>
    <rPh sb="5" eb="7">
      <t>クミアイ</t>
    </rPh>
    <phoneticPr fontId="2"/>
  </si>
  <si>
    <t>佐賀県市町総合事務組合・一般会計</t>
    <rPh sb="3" eb="4">
      <t>シ</t>
    </rPh>
    <rPh sb="4" eb="5">
      <t>マチ</t>
    </rPh>
    <rPh sb="5" eb="7">
      <t>ソウゴウ</t>
    </rPh>
    <rPh sb="7" eb="9">
      <t>ジム</t>
    </rPh>
    <rPh sb="9" eb="11">
      <t>クミアイ</t>
    </rPh>
    <rPh sb="12" eb="14">
      <t>イッパン</t>
    </rPh>
    <rPh sb="14" eb="16">
      <t>カイケイ</t>
    </rPh>
    <phoneticPr fontId="2"/>
  </si>
  <si>
    <t>佐賀県市町総合事務組合・交通災害共済事業特別会計</t>
    <rPh sb="12" eb="14">
      <t>コウツウ</t>
    </rPh>
    <rPh sb="14" eb="16">
      <t>サイガイ</t>
    </rPh>
    <rPh sb="16" eb="18">
      <t>キョウサイ</t>
    </rPh>
    <rPh sb="18" eb="20">
      <t>ジギョウ</t>
    </rPh>
    <rPh sb="20" eb="22">
      <t>トクベツ</t>
    </rPh>
    <rPh sb="22" eb="24">
      <t>カイケイ</t>
    </rPh>
    <phoneticPr fontId="2"/>
  </si>
  <si>
    <t>鳥栖市土地開発公社</t>
    <rPh sb="0" eb="3">
      <t>トスシ</t>
    </rPh>
    <rPh sb="3" eb="5">
      <t>トチ</t>
    </rPh>
    <rPh sb="5" eb="7">
      <t>カイハツ</t>
    </rPh>
    <rPh sb="7" eb="9">
      <t>コウシャ</t>
    </rPh>
    <phoneticPr fontId="2"/>
  </si>
  <si>
    <t>-</t>
    <phoneticPr fontId="2"/>
  </si>
  <si>
    <t>○</t>
    <phoneticPr fontId="2"/>
  </si>
  <si>
    <t>公共施設整備基金</t>
    <rPh sb="0" eb="2">
      <t>コウキョウ</t>
    </rPh>
    <rPh sb="2" eb="4">
      <t>シセツ</t>
    </rPh>
    <rPh sb="4" eb="6">
      <t>セイビ</t>
    </rPh>
    <rPh sb="6" eb="8">
      <t>キキン</t>
    </rPh>
    <phoneticPr fontId="5"/>
  </si>
  <si>
    <t>都市開発基金</t>
    <rPh sb="0" eb="2">
      <t>トシ</t>
    </rPh>
    <rPh sb="2" eb="4">
      <t>カイハツ</t>
    </rPh>
    <rPh sb="4" eb="6">
      <t>キキン</t>
    </rPh>
    <phoneticPr fontId="2"/>
  </si>
  <si>
    <t>退職手当基金</t>
    <rPh sb="0" eb="2">
      <t>タイショク</t>
    </rPh>
    <rPh sb="2" eb="4">
      <t>テアテ</t>
    </rPh>
    <rPh sb="4" eb="6">
      <t>キキン</t>
    </rPh>
    <phoneticPr fontId="2"/>
  </si>
  <si>
    <t>九州新幹線減渇水被害対策基金</t>
    <rPh sb="0" eb="2">
      <t>キュウシュウ</t>
    </rPh>
    <rPh sb="2" eb="5">
      <t>シンカンセン</t>
    </rPh>
    <rPh sb="5" eb="8">
      <t>ゲンカッスイ</t>
    </rPh>
    <rPh sb="8" eb="10">
      <t>ヒガイ</t>
    </rPh>
    <rPh sb="10" eb="12">
      <t>タイサク</t>
    </rPh>
    <rPh sb="12" eb="14">
      <t>キキン</t>
    </rPh>
    <phoneticPr fontId="2"/>
  </si>
  <si>
    <t>地域福祉基金</t>
    <rPh sb="0" eb="2">
      <t>チイキ</t>
    </rPh>
    <rPh sb="2" eb="4">
      <t>フクシ</t>
    </rPh>
    <rPh sb="4" eb="6">
      <t>キキン</t>
    </rPh>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</si>
  <si>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</si>
  <si>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</si>
  <si>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</si>
  <si>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大型事業の起債償還が順次終了し、市債残高が減少したことにより、将来負担比率は平成２７年度以降発生していない。また、有形固定資産減価償却率は類似団体よりもやや低い数値で推移しており、今後も公共施設等総合管理計画等に基づいて、公共施設の老朽化対策に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</si>
  <si>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</si>
  <si>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</si>
  <si>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</si>
  <si>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</si>
  <si>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</si>
  <si>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</si>
  <si>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将来負担比率については、類似団体平均値と比べて低い状態であり、平成２７年度以降発生していない。
　実質公債費比率については、平成２８年度まで類似団体平均値よりも高い状態であったが、大型事業の起債償還が終了して将来負担額が低下し、その後も順次類似団体よりも早いペースで償還が進んだため、平成２９年度以降は類似団体平均値を下回っている。今後、新庁舎建設等の大型事業の借入による地方債残高や償還額の増加が見込まれるため、将来世代の負担を考慮し、地方債の適正管理に努める。</t>
    <rPh sb="170" eb="173">
      <t>シンチョウシャ</t>
    </rPh>
    <rPh sb="173" eb="175">
      <t>ケンセツ</t>
    </rPh>
    <rPh sb="175" eb="176">
      <t>トウ</t>
    </rPh>
    <rPh sb="177" eb="179">
      <t>オオガタ</t>
    </rPh>
    <rPh sb="179" eb="181">
      <t>ジギョウ</t>
    </rPh>
    <rPh sb="182" eb="184">
      <t>カリイレ</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</si>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</sst>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24" fillId="0" borderId="0" xfId="20" applyFont="1" applyFill="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1"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2">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 2" xfId="20" xr:uid="{4444291E-D0B5-4644-AFCD-9E4A397F8A25}"/>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1" xr:uid="{5E5E57EA-DFF8-4EDA-879A-A8049946836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47820</c:v>
                </c:pt>
                <c:pt idx="1">
                  <c:v>41934</c:v>
                </c:pt>
                <c:pt idx="2">
                  <c:v>45588</c:v>
                </c:pt>
                <c:pt idx="3">
                  <c:v>45483</c:v>
                </c:pt>
                <c:pt idx="4">
                  <c:v>45945</c:v>
                </c:pt>
              </c:numCache>
            </c:numRef>
          </c:val>
          <c:smooth val="0"/>
          <c:extLst>
            <c:ext xmlns:c16="http://schemas.microsoft.com/office/drawing/2014/chart" uri="{C3380CC4-5D6E-409C-BE32-E72D297353CC}">
              <c16:uniqueId val="{00000000-A438-419D-AF20-3E3C00604DF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41451</c:v>
                </c:pt>
                <c:pt idx="1">
                  <c:v>38116</c:v>
                </c:pt>
                <c:pt idx="2">
                  <c:v>35674</c:v>
                </c:pt>
                <c:pt idx="3">
                  <c:v>45870</c:v>
                </c:pt>
                <c:pt idx="4">
                  <c:v>72717</c:v>
                </c:pt>
              </c:numCache>
            </c:numRef>
          </c:val>
          <c:smooth val="0"/>
          <c:extLst>
            <c:ext xmlns:c16="http://schemas.microsoft.com/office/drawing/2014/chart" uri="{C3380CC4-5D6E-409C-BE32-E72D297353CC}">
              <c16:uniqueId val="{00000001-A438-419D-AF20-3E3C00604DF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5.0199999999999996</c:v>
                </c:pt>
                <c:pt idx="1">
                  <c:v>3.35</c:v>
                </c:pt>
                <c:pt idx="2">
                  <c:v>6.05</c:v>
                </c:pt>
                <c:pt idx="3">
                  <c:v>5.58</c:v>
                </c:pt>
                <c:pt idx="4">
                  <c:v>7.78</c:v>
                </c:pt>
              </c:numCache>
            </c:numRef>
          </c:val>
          <c:extLst>
            <c:ext xmlns:c16="http://schemas.microsoft.com/office/drawing/2014/chart" uri="{C3380CC4-5D6E-409C-BE32-E72D297353CC}">
              <c16:uniqueId val="{00000000-1A31-4412-848D-C12367A2A2B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16.78</c:v>
                </c:pt>
                <c:pt idx="1">
                  <c:v>20.309999999999999</c:v>
                </c:pt>
                <c:pt idx="2">
                  <c:v>24.77</c:v>
                </c:pt>
                <c:pt idx="3">
                  <c:v>26.22</c:v>
                </c:pt>
                <c:pt idx="4">
                  <c:v>28.07</c:v>
                </c:pt>
              </c:numCache>
            </c:numRef>
          </c:val>
          <c:extLst>
            <c:ext xmlns:c16="http://schemas.microsoft.com/office/drawing/2014/chart" uri="{C3380CC4-5D6E-409C-BE32-E72D297353CC}">
              <c16:uniqueId val="{00000001-1A31-4412-848D-C12367A2A2B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-1.27</c:v>
                </c:pt>
                <c:pt idx="1">
                  <c:v>2.21</c:v>
                </c:pt>
                <c:pt idx="2">
                  <c:v>7.4</c:v>
                </c:pt>
                <c:pt idx="3">
                  <c:v>2.02</c:v>
                </c:pt>
                <c:pt idx="4">
                  <c:v>5.56</c:v>
                </c:pt>
              </c:numCache>
            </c:numRef>
          </c:val>
          <c:smooth val="0"/>
          <c:extLst>
            <c:ext xmlns:c16="http://schemas.microsoft.com/office/drawing/2014/chart" uri="{C3380CC4-5D6E-409C-BE32-E72D297353CC}">
              <c16:uniqueId val="{00000002-1A31-4412-848D-C12367A2A2B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0.01</c:v>
                </c:pt>
                <c:pt idx="6">
                  <c:v>0</c:v>
                </c:pt>
                <c:pt idx="7">
                  <c:v>0</c:v>
                </c:pt>
                <c:pt idx="8">
                  <c:v>0</c:v>
                </c:pt>
                <c:pt idx="9">
                  <c:v>0</c:v>
                </c:pt>
              </c:numCache>
            </c:numRef>
          </c:val>
          <c:extLst>
            <c:ext xmlns:c16="http://schemas.microsoft.com/office/drawing/2014/chart" uri="{C3380CC4-5D6E-409C-BE32-E72D297353CC}">
              <c16:uniqueId val="{00000000-957B-4C8E-8D4F-A855570F876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57B-4C8E-8D4F-A855570F876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57B-4C8E-8D4F-A855570F8768}"/>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57B-4C8E-8D4F-A855570F8768}"/>
            </c:ext>
          </c:extLst>
        </c:ser>
        <c:ser>
          <c:idx val="4"/>
          <c:order val="4"/>
          <c:tx>
            <c:strRef>
              <c:f>データシート!$A$31</c:f>
              <c:strCache>
                <c:ptCount val="1"/>
                <c:pt idx="0">
                  <c:v>産業団地造成特別会計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957B-4C8E-8D4F-A855570F8768}"/>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0.14000000000000001</c:v>
                </c:pt>
                <c:pt idx="2">
                  <c:v>#N/A</c:v>
                </c:pt>
                <c:pt idx="3">
                  <c:v>0.12</c:v>
                </c:pt>
                <c:pt idx="4">
                  <c:v>#N/A</c:v>
                </c:pt>
                <c:pt idx="5">
                  <c:v>0</c:v>
                </c:pt>
                <c:pt idx="6">
                  <c:v>#N/A</c:v>
                </c:pt>
                <c:pt idx="7">
                  <c:v>0.01</c:v>
                </c:pt>
                <c:pt idx="8">
                  <c:v>#N/A</c:v>
                </c:pt>
                <c:pt idx="9">
                  <c:v>0.02</c:v>
                </c:pt>
              </c:numCache>
            </c:numRef>
          </c:val>
          <c:extLst>
            <c:ext xmlns:c16="http://schemas.microsoft.com/office/drawing/2014/chart" uri="{C3380CC4-5D6E-409C-BE32-E72D297353CC}">
              <c16:uniqueId val="{00000005-957B-4C8E-8D4F-A855570F8768}"/>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0.75</c:v>
                </c:pt>
                <c:pt idx="2">
                  <c:v>#N/A</c:v>
                </c:pt>
                <c:pt idx="3">
                  <c:v>0.72</c:v>
                </c:pt>
                <c:pt idx="4">
                  <c:v>#N/A</c:v>
                </c:pt>
                <c:pt idx="5">
                  <c:v>0.69</c:v>
                </c:pt>
                <c:pt idx="6">
                  <c:v>#N/A</c:v>
                </c:pt>
                <c:pt idx="7">
                  <c:v>0.77</c:v>
                </c:pt>
                <c:pt idx="8">
                  <c:v>#N/A</c:v>
                </c:pt>
                <c:pt idx="9">
                  <c:v>0.67</c:v>
                </c:pt>
              </c:numCache>
            </c:numRef>
          </c:val>
          <c:extLst>
            <c:ext xmlns:c16="http://schemas.microsoft.com/office/drawing/2014/chart" uri="{C3380CC4-5D6E-409C-BE32-E72D297353CC}">
              <c16:uniqueId val="{00000006-957B-4C8E-8D4F-A855570F8768}"/>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1.29</c:v>
                </c:pt>
                <c:pt idx="2">
                  <c:v>#N/A</c:v>
                </c:pt>
                <c:pt idx="3">
                  <c:v>1.34</c:v>
                </c:pt>
                <c:pt idx="4">
                  <c:v>#N/A</c:v>
                </c:pt>
                <c:pt idx="5">
                  <c:v>0.75</c:v>
                </c:pt>
                <c:pt idx="6">
                  <c:v>#N/A</c:v>
                </c:pt>
                <c:pt idx="7">
                  <c:v>0.9</c:v>
                </c:pt>
                <c:pt idx="8">
                  <c:v>#N/A</c:v>
                </c:pt>
                <c:pt idx="9">
                  <c:v>1.34</c:v>
                </c:pt>
              </c:numCache>
            </c:numRef>
          </c:val>
          <c:extLst>
            <c:ext xmlns:c16="http://schemas.microsoft.com/office/drawing/2014/chart" uri="{C3380CC4-5D6E-409C-BE32-E72D297353CC}">
              <c16:uniqueId val="{00000007-957B-4C8E-8D4F-A855570F876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5.01</c:v>
                </c:pt>
                <c:pt idx="2">
                  <c:v>#N/A</c:v>
                </c:pt>
                <c:pt idx="3">
                  <c:v>3.35</c:v>
                </c:pt>
                <c:pt idx="4">
                  <c:v>#N/A</c:v>
                </c:pt>
                <c:pt idx="5">
                  <c:v>6.05</c:v>
                </c:pt>
                <c:pt idx="6">
                  <c:v>#N/A</c:v>
                </c:pt>
                <c:pt idx="7">
                  <c:v>5.58</c:v>
                </c:pt>
                <c:pt idx="8">
                  <c:v>#N/A</c:v>
                </c:pt>
                <c:pt idx="9">
                  <c:v>7.78</c:v>
                </c:pt>
              </c:numCache>
            </c:numRef>
          </c:val>
          <c:extLst>
            <c:ext xmlns:c16="http://schemas.microsoft.com/office/drawing/2014/chart" uri="{C3380CC4-5D6E-409C-BE32-E72D297353CC}">
              <c16:uniqueId val="{00000008-957B-4C8E-8D4F-A855570F876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10.32</c:v>
                </c:pt>
                <c:pt idx="2">
                  <c:v>#N/A</c:v>
                </c:pt>
                <c:pt idx="3">
                  <c:v>12.13</c:v>
                </c:pt>
                <c:pt idx="4">
                  <c:v>#N/A</c:v>
                </c:pt>
                <c:pt idx="5">
                  <c:v>11.35</c:v>
                </c:pt>
                <c:pt idx="6">
                  <c:v>#N/A</c:v>
                </c:pt>
                <c:pt idx="7">
                  <c:v>9.6199999999999992</c:v>
                </c:pt>
                <c:pt idx="8">
                  <c:v>#N/A</c:v>
                </c:pt>
                <c:pt idx="9">
                  <c:v>9.3000000000000007</c:v>
                </c:pt>
              </c:numCache>
            </c:numRef>
          </c:val>
          <c:extLst>
            <c:ext xmlns:c16="http://schemas.microsoft.com/office/drawing/2014/chart" uri="{C3380CC4-5D6E-409C-BE32-E72D297353CC}">
              <c16:uniqueId val="{00000009-957B-4C8E-8D4F-A855570F876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2495</c:v>
                </c:pt>
                <c:pt idx="5">
                  <c:v>2474</c:v>
                </c:pt>
                <c:pt idx="8">
                  <c:v>2348</c:v>
                </c:pt>
                <c:pt idx="11">
                  <c:v>2338</c:v>
                </c:pt>
                <c:pt idx="14">
                  <c:v>2360</c:v>
                </c:pt>
              </c:numCache>
            </c:numRef>
          </c:val>
          <c:extLst>
            <c:ext xmlns:c16="http://schemas.microsoft.com/office/drawing/2014/chart" uri="{C3380CC4-5D6E-409C-BE32-E72D297353CC}">
              <c16:uniqueId val="{00000000-265D-4A53-8A86-A19DC6012B4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65D-4A53-8A86-A19DC6012B4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123</c:v>
                </c:pt>
                <c:pt idx="3">
                  <c:v>109</c:v>
                </c:pt>
                <c:pt idx="6">
                  <c:v>89</c:v>
                </c:pt>
                <c:pt idx="9">
                  <c:v>74</c:v>
                </c:pt>
                <c:pt idx="12">
                  <c:v>61</c:v>
                </c:pt>
              </c:numCache>
            </c:numRef>
          </c:val>
          <c:extLst>
            <c:ext xmlns:c16="http://schemas.microsoft.com/office/drawing/2014/chart" uri="{C3380CC4-5D6E-409C-BE32-E72D297353CC}">
              <c16:uniqueId val="{00000002-265D-4A53-8A86-A19DC6012B4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434</c:v>
                </c:pt>
                <c:pt idx="3">
                  <c:v>295</c:v>
                </c:pt>
                <c:pt idx="6">
                  <c:v>42</c:v>
                </c:pt>
                <c:pt idx="9">
                  <c:v>46</c:v>
                </c:pt>
                <c:pt idx="12">
                  <c:v>46</c:v>
                </c:pt>
              </c:numCache>
            </c:numRef>
          </c:val>
          <c:extLst>
            <c:ext xmlns:c16="http://schemas.microsoft.com/office/drawing/2014/chart" uri="{C3380CC4-5D6E-409C-BE32-E72D297353CC}">
              <c16:uniqueId val="{00000003-265D-4A53-8A86-A19DC6012B4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602</c:v>
                </c:pt>
                <c:pt idx="3">
                  <c:v>561</c:v>
                </c:pt>
                <c:pt idx="6">
                  <c:v>532</c:v>
                </c:pt>
                <c:pt idx="9">
                  <c:v>504</c:v>
                </c:pt>
                <c:pt idx="12">
                  <c:v>481</c:v>
                </c:pt>
              </c:numCache>
            </c:numRef>
          </c:val>
          <c:extLst>
            <c:ext xmlns:c16="http://schemas.microsoft.com/office/drawing/2014/chart" uri="{C3380CC4-5D6E-409C-BE32-E72D297353CC}">
              <c16:uniqueId val="{00000004-265D-4A53-8A86-A19DC6012B4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20</c:v>
                </c:pt>
                <c:pt idx="3">
                  <c:v>20</c:v>
                </c:pt>
                <c:pt idx="6">
                  <c:v>20</c:v>
                </c:pt>
                <c:pt idx="9">
                  <c:v>20</c:v>
                </c:pt>
                <c:pt idx="12">
                  <c:v>20</c:v>
                </c:pt>
              </c:numCache>
            </c:numRef>
          </c:val>
          <c:extLst>
            <c:ext xmlns:c16="http://schemas.microsoft.com/office/drawing/2014/chart" uri="{C3380CC4-5D6E-409C-BE32-E72D297353CC}">
              <c16:uniqueId val="{00000005-265D-4A53-8A86-A19DC6012B4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65D-4A53-8A86-A19DC6012B4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1921</c:v>
                </c:pt>
                <c:pt idx="3">
                  <c:v>1918</c:v>
                </c:pt>
                <c:pt idx="6">
                  <c:v>1797</c:v>
                </c:pt>
                <c:pt idx="9">
                  <c:v>1749</c:v>
                </c:pt>
                <c:pt idx="12">
                  <c:v>1748</c:v>
                </c:pt>
              </c:numCache>
            </c:numRef>
          </c:val>
          <c:extLst>
            <c:ext xmlns:c16="http://schemas.microsoft.com/office/drawing/2014/chart" uri="{C3380CC4-5D6E-409C-BE32-E72D297353CC}">
              <c16:uniqueId val="{00000007-265D-4A53-8A86-A19DC6012B4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605</c:v>
                </c:pt>
                <c:pt idx="2">
                  <c:v>#N/A</c:v>
                </c:pt>
                <c:pt idx="3">
                  <c:v>#N/A</c:v>
                </c:pt>
                <c:pt idx="4">
                  <c:v>429</c:v>
                </c:pt>
                <c:pt idx="5">
                  <c:v>#N/A</c:v>
                </c:pt>
                <c:pt idx="6">
                  <c:v>#N/A</c:v>
                </c:pt>
                <c:pt idx="7">
                  <c:v>132</c:v>
                </c:pt>
                <c:pt idx="8">
                  <c:v>#N/A</c:v>
                </c:pt>
                <c:pt idx="9">
                  <c:v>#N/A</c:v>
                </c:pt>
                <c:pt idx="10">
                  <c:v>55</c:v>
                </c:pt>
                <c:pt idx="11">
                  <c:v>#N/A</c:v>
                </c:pt>
                <c:pt idx="12">
                  <c:v>#N/A</c:v>
                </c:pt>
                <c:pt idx="13">
                  <c:v>-4</c:v>
                </c:pt>
                <c:pt idx="14">
                  <c:v>#N/A</c:v>
                </c:pt>
              </c:numCache>
            </c:numRef>
          </c:val>
          <c:smooth val="0"/>
          <c:extLst>
            <c:ext xmlns:c16="http://schemas.microsoft.com/office/drawing/2014/chart" uri="{C3380CC4-5D6E-409C-BE32-E72D297353CC}">
              <c16:uniqueId val="{00000008-265D-4A53-8A86-A19DC6012B4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23657</c:v>
                </c:pt>
                <c:pt idx="5">
                  <c:v>23269</c:v>
                </c:pt>
                <c:pt idx="8">
                  <c:v>22917</c:v>
                </c:pt>
                <c:pt idx="11">
                  <c:v>22703</c:v>
                </c:pt>
                <c:pt idx="14">
                  <c:v>22877</c:v>
                </c:pt>
              </c:numCache>
            </c:numRef>
          </c:val>
          <c:extLst>
            <c:ext xmlns:c16="http://schemas.microsoft.com/office/drawing/2014/chart" uri="{C3380CC4-5D6E-409C-BE32-E72D297353CC}">
              <c16:uniqueId val="{00000000-F397-475D-BE33-EF2F9DE6515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5333</c:v>
                </c:pt>
                <c:pt idx="5">
                  <c:v>4998</c:v>
                </c:pt>
                <c:pt idx="8">
                  <c:v>4747</c:v>
                </c:pt>
                <c:pt idx="11">
                  <c:v>4304</c:v>
                </c:pt>
                <c:pt idx="14">
                  <c:v>4534</c:v>
                </c:pt>
              </c:numCache>
            </c:numRef>
          </c:val>
          <c:extLst>
            <c:ext xmlns:c16="http://schemas.microsoft.com/office/drawing/2014/chart" uri="{C3380CC4-5D6E-409C-BE32-E72D297353CC}">
              <c16:uniqueId val="{00000001-F397-475D-BE33-EF2F9DE6515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8241</c:v>
                </c:pt>
                <c:pt idx="5">
                  <c:v>9813</c:v>
                </c:pt>
                <c:pt idx="8">
                  <c:v>11084</c:v>
                </c:pt>
                <c:pt idx="11">
                  <c:v>11768</c:v>
                </c:pt>
                <c:pt idx="14">
                  <c:v>13804</c:v>
                </c:pt>
              </c:numCache>
            </c:numRef>
          </c:val>
          <c:extLst>
            <c:ext xmlns:c16="http://schemas.microsoft.com/office/drawing/2014/chart" uri="{C3380CC4-5D6E-409C-BE32-E72D297353CC}">
              <c16:uniqueId val="{00000002-F397-475D-BE33-EF2F9DE6515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4</c:v>
                </c:pt>
                <c:pt idx="9">
                  <c:v>0</c:v>
                </c:pt>
                <c:pt idx="12">
                  <c:v>90</c:v>
                </c:pt>
              </c:numCache>
            </c:numRef>
          </c:val>
          <c:extLst>
            <c:ext xmlns:c16="http://schemas.microsoft.com/office/drawing/2014/chart" uri="{C3380CC4-5D6E-409C-BE32-E72D297353CC}">
              <c16:uniqueId val="{00000003-F397-475D-BE33-EF2F9DE6515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397-475D-BE33-EF2F9DE6515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3266</c:v>
                </c:pt>
                <c:pt idx="3">
                  <c:v>3062</c:v>
                </c:pt>
                <c:pt idx="6">
                  <c:v>2861</c:v>
                </c:pt>
                <c:pt idx="9">
                  <c:v>2659</c:v>
                </c:pt>
                <c:pt idx="12">
                  <c:v>2459</c:v>
                </c:pt>
              </c:numCache>
            </c:numRef>
          </c:val>
          <c:extLst>
            <c:ext xmlns:c16="http://schemas.microsoft.com/office/drawing/2014/chart" uri="{C3380CC4-5D6E-409C-BE32-E72D297353CC}">
              <c16:uniqueId val="{00000005-F397-475D-BE33-EF2F9DE6515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3295</c:v>
                </c:pt>
                <c:pt idx="3">
                  <c:v>3383</c:v>
                </c:pt>
                <c:pt idx="6">
                  <c:v>3245</c:v>
                </c:pt>
                <c:pt idx="9">
                  <c:v>3233</c:v>
                </c:pt>
                <c:pt idx="12">
                  <c:v>3249</c:v>
                </c:pt>
              </c:numCache>
            </c:numRef>
          </c:val>
          <c:extLst>
            <c:ext xmlns:c16="http://schemas.microsoft.com/office/drawing/2014/chart" uri="{C3380CC4-5D6E-409C-BE32-E72D297353CC}">
              <c16:uniqueId val="{00000006-F397-475D-BE33-EF2F9DE6515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450</c:v>
                </c:pt>
                <c:pt idx="3">
                  <c:v>179</c:v>
                </c:pt>
                <c:pt idx="6">
                  <c:v>176</c:v>
                </c:pt>
                <c:pt idx="9">
                  <c:v>142</c:v>
                </c:pt>
                <c:pt idx="12">
                  <c:v>293</c:v>
                </c:pt>
              </c:numCache>
            </c:numRef>
          </c:val>
          <c:extLst>
            <c:ext xmlns:c16="http://schemas.microsoft.com/office/drawing/2014/chart" uri="{C3380CC4-5D6E-409C-BE32-E72D297353CC}">
              <c16:uniqueId val="{00000007-F397-475D-BE33-EF2F9DE6515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8614</c:v>
                </c:pt>
                <c:pt idx="3">
                  <c:v>7660</c:v>
                </c:pt>
                <c:pt idx="6">
                  <c:v>6392</c:v>
                </c:pt>
                <c:pt idx="9">
                  <c:v>5323</c:v>
                </c:pt>
                <c:pt idx="12">
                  <c:v>5057</c:v>
                </c:pt>
              </c:numCache>
            </c:numRef>
          </c:val>
          <c:extLst>
            <c:ext xmlns:c16="http://schemas.microsoft.com/office/drawing/2014/chart" uri="{C3380CC4-5D6E-409C-BE32-E72D297353CC}">
              <c16:uniqueId val="{00000008-F397-475D-BE33-EF2F9DE6515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550</c:v>
                </c:pt>
                <c:pt idx="3">
                  <c:v>450</c:v>
                </c:pt>
                <c:pt idx="6">
                  <c:v>368</c:v>
                </c:pt>
                <c:pt idx="9">
                  <c:v>300</c:v>
                </c:pt>
                <c:pt idx="12">
                  <c:v>245</c:v>
                </c:pt>
              </c:numCache>
            </c:numRef>
          </c:val>
          <c:extLst>
            <c:ext xmlns:c16="http://schemas.microsoft.com/office/drawing/2014/chart" uri="{C3380CC4-5D6E-409C-BE32-E72D297353CC}">
              <c16:uniqueId val="{00000009-F397-475D-BE33-EF2F9DE6515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18248</c:v>
                </c:pt>
                <c:pt idx="3">
                  <c:v>17891</c:v>
                </c:pt>
                <c:pt idx="6">
                  <c:v>17604</c:v>
                </c:pt>
                <c:pt idx="9">
                  <c:v>17797</c:v>
                </c:pt>
                <c:pt idx="12">
                  <c:v>19444</c:v>
                </c:pt>
              </c:numCache>
            </c:numRef>
          </c:val>
          <c:extLst>
            <c:ext xmlns:c16="http://schemas.microsoft.com/office/drawing/2014/chart" uri="{C3380CC4-5D6E-409C-BE32-E72D297353CC}">
              <c16:uniqueId val="{0000000A-F397-475D-BE33-EF2F9DE6515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397-475D-BE33-EF2F9DE6515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3744</c:v>
                </c:pt>
                <c:pt idx="1">
                  <c:v>4101</c:v>
                </c:pt>
                <c:pt idx="2">
                  <c:v>4609</c:v>
                </c:pt>
              </c:numCache>
            </c:numRef>
          </c:val>
          <c:extLst>
            <c:ext xmlns:c16="http://schemas.microsoft.com/office/drawing/2014/chart" uri="{C3380CC4-5D6E-409C-BE32-E72D297353CC}">
              <c16:uniqueId val="{00000000-790B-4982-8BFC-CAE2CFEE0A3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1456</c:v>
                </c:pt>
                <c:pt idx="1">
                  <c:v>1456</c:v>
                </c:pt>
                <c:pt idx="2">
                  <c:v>2046</c:v>
                </c:pt>
              </c:numCache>
            </c:numRef>
          </c:val>
          <c:extLst>
            <c:ext xmlns:c16="http://schemas.microsoft.com/office/drawing/2014/chart" uri="{C3380CC4-5D6E-409C-BE32-E72D297353CC}">
              <c16:uniqueId val="{00000001-790B-4982-8BFC-CAE2CFEE0A3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5469</c:v>
                </c:pt>
                <c:pt idx="1">
                  <c:v>5773</c:v>
                </c:pt>
                <c:pt idx="2">
                  <c:v>6682</c:v>
                </c:pt>
              </c:numCache>
            </c:numRef>
          </c:val>
          <c:extLst>
            <c:ext xmlns:c16="http://schemas.microsoft.com/office/drawing/2014/chart" uri="{C3380CC4-5D6E-409C-BE32-E72D297353CC}">
              <c16:uniqueId val="{00000002-790B-4982-8BFC-CAE2CFEE0A3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{2450AC91-CC49-4E97-BD17-52BC0703805F}</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6F28-4008-8500-C4C9F4FFFBE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{658B81D2-890F-4624-A1D6-CC53052E791E}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F28-4008-8500-C4C9F4FFFBE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{7AC805C7-BE86-4BE1-94DB-CB4315CFCAC2}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F28-4008-8500-C4C9F4FFFBE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{D6AD81A6-7608-44D7-A50E-5002253B71E4}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F28-4008-8500-C4C9F4FFFBE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{CFD1517D-2529-4D28-A50D-4631502664CB}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F28-4008-8500-C4C9F4FFFBEE}"/>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{93E02713-DF3E-4C9A-B482-E5F3FC3B7B7F}</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6F28-4008-8500-C4C9F4FFFBEE}"/>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{6AFE2484-497A-44BD-8618-34C4DDDB9448}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6F28-4008-8500-C4C9F4FFFBEE}"/>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{516457B9-133B-419A-BDDA-AD7AEE4DF19B}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6F28-4008-8500-C4C9F4FFFBEE}"/>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{4F8E3C30-FBDD-4332-8C97-85AD84013A29}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6F28-4008-8500-C4C9F4FFFBE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56.6</c:v>
                </c:pt>
                <c:pt idx="8">
                  <c:v>59.3</c:v>
                </c:pt>
                <c:pt idx="16">
                  <c:v>60.2</c:v>
                </c:pt>
                <c:pt idx="24">
                  <c:v>61.1</c:v>
                </c:pt>
                <c:pt idx="32">
                  <c:v>62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6F28-4008-8500-C4C9F4FFFBE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{54106A7D-B49C-4116-85D0-1797B28DB06C}</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6F28-4008-8500-C4C9F4FFFBE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{D3C95658-9B89-4E84-AE3D-11518B4B92FA}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F28-4008-8500-C4C9F4FFFBE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{042350B2-92FF-419C-B556-C3444ED88D80}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F28-4008-8500-C4C9F4FFFBE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{7BA42F5A-E9D3-4FE3-A3C5-D723051E06F4}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F28-4008-8500-C4C9F4FFFBE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{5F94D4B8-0CB9-4C20-9679-218DC989AA35}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F28-4008-8500-C4C9F4FFFBEE}"/>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{BEEFF94A-7BF9-4EE1-B49A-713141C5B83A}</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6F28-4008-8500-C4C9F4FFFBEE}"/>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{EF52CE96-EEC2-4904-89A5-75AF4CD6A1C1}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6F28-4008-8500-C4C9F4FFFBEE}"/>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{051B90A7-863F-4952-931A-372E9D2A2D04}</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6F28-4008-8500-C4C9F4FFFBEE}"/>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{41062C66-C57F-4475-9CEB-A40D08A3E52C}</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6F28-4008-8500-C4C9F4FFFBE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60.1</c:v>
                </c:pt>
                <c:pt idx="16">
                  <c:v>61.5</c:v>
                </c:pt>
                <c:pt idx="24">
                  <c:v>63.1</c:v>
                </c:pt>
                <c:pt idx="32">
                  <c:v>63.2</c:v>
                </c:pt>
              </c:numCache>
            </c:numRef>
          </c:xVal>
          <c:yVal>
            <c:numRef>
              <c:f>公会計指標分析・財政指標組合せ分析表!$BP$55:$DC$55</c:f>
              <c:numCache>
                <c:formatCode>#,##0.0;"▲ "#,##0.0</c:formatCode>
                <c:ptCount val="40"/>
                <c:pt idx="0">
                  <c:v>31.9</c:v>
                </c:pt>
                <c:pt idx="8">
                  <c:v>24.2</c:v>
                </c:pt>
                <c:pt idx="16">
                  <c:v>22.1</c:v>
                </c:pt>
                <c:pt idx="24">
                  <c:v>20.399999999999999</c:v>
                </c:pt>
                <c:pt idx="32">
                  <c:v>11.2</c:v>
                </c:pt>
              </c:numCache>
            </c:numRef>
          </c:yVal>
          <c:smooth val="0"/>
          <c:extLst>
            <c:ext xmlns:c16="http://schemas.microsoft.com/office/drawing/2014/chart" uri="{C3380CC4-5D6E-409C-BE32-E72D297353CC}">
              <c16:uniqueId val="{00000013-6F28-4008-8500-C4C9F4FFFBEE}"/>
            </c:ext>
          </c:extLst>
        </c:ser>
        <c:dLbls>
          <c:showLegendKey val="0"/>
          <c:showVal val="1"/>
          <c:showCatName val="0"/>
          <c:showSerName val="0"/>
          <c:showPercent val="0"/>
          <c:showBubbleSize val="0"/>
        </c:dLbls>
        <c:axId val="46179840"/>
        <c:axId val="46181760"/>
      </c:scatterChart>
      <c:valAx>
        <c:axId val="46179840"/>
        <c:scaling>
          <c:orientation val="maxMin"/>
          <c:max val="64"/>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{9B9B1DC0-19F6-4A11-A1A7-BE9264254B99}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E4C2-43EB-9DC9-36A7B660FC5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{F0A8049C-247E-412A-B5BD-3004D6814E97}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4C2-43EB-9DC9-36A7B660FC5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{311E1418-812C-41A7-8C13-2325FF19C48B}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4C2-43EB-9DC9-36A7B660FC5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{8BD3B97D-9657-485F-A6B6-6EB4C569B77D}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4C2-43EB-9DC9-36A7B660FC5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{993F19D6-8F19-495A-A8C1-7BF11F2EE758}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4C2-43EB-9DC9-36A7B660FC59}"/>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{820DF061-2EE1-436F-82B5-2201571C72D2}</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E4C2-43EB-9DC9-36A7B660FC59}"/>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{2F47D024-A85D-4407-BAD5-3E0263C00013}</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E4C2-43EB-9DC9-36A7B660FC59}"/>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{F873A6BF-3840-4239-8DA2-32B52B8F0863}</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E4C2-43EB-9DC9-36A7B660FC59}"/>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{B77093CF-9DB6-46AB-8DB0-CDDD4AB661F2}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E4C2-43EB-9DC9-36A7B660FC5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6.3</c:v>
                </c:pt>
                <c:pt idx="8">
                  <c:v>4.5</c:v>
                </c:pt>
                <c:pt idx="16">
                  <c:v>2.9</c:v>
                </c:pt>
                <c:pt idx="24">
                  <c:v>1.5</c:v>
                </c:pt>
                <c:pt idx="32">
                  <c:v>0.4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E4C2-43EB-9DC9-36A7B660FC5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{7C5AD3C1-ECB1-4F8F-B439-015D8C22147B}</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E4C2-43EB-9DC9-36A7B660FC5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{527C8518-3EC7-406B-988D-523425D8BABD}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4C2-43EB-9DC9-36A7B660FC5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{F4F07A58-C428-4191-9B77-0F18921E52A4}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4C2-43EB-9DC9-36A7B660FC5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{254B257B-74D2-4EA2-AD65-EEFC7F26B3C1}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4C2-43EB-9DC9-36A7B660FC5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{3005D321-A7C9-47CE-AA70-BB1654189E5F}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4C2-43EB-9DC9-36A7B660FC59}"/>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{C9D8CF8A-1190-4016-806D-E73AAEBF9A79}</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E4C2-43EB-9DC9-36A7B660FC59}"/>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{6753CFA8-0512-4D9E-9B72-01A9DC6B0006}</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E4C2-43EB-9DC9-36A7B660FC59}"/>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{4C967D34-24D7-4A0F-8617-33C37E36153B}</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E4C2-43EB-9DC9-36A7B660FC59}"/>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{DF1DF378-B809-4C57-ADB2-64E06A4FD7C9}</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E4C2-43EB-9DC9-36A7B660FC5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6.4</c:v>
                </c:pt>
                <c:pt idx="16">
                  <c:v>6.3</c:v>
                </c:pt>
                <c:pt idx="24">
                  <c:v>6.2</c:v>
                </c:pt>
                <c:pt idx="32">
                  <c:v>5.7</c:v>
                </c:pt>
              </c:numCache>
            </c:numRef>
          </c:xVal>
          <c:yVal>
            <c:numRef>
              <c:f>公会計指標分析・財政指標組合せ分析表!$BP$77:$DC$77</c:f>
              <c:numCache>
                <c:formatCode>#,##0.0;"▲ "#,##0.0</c:formatCode>
                <c:ptCount val="40"/>
                <c:pt idx="0">
                  <c:v>31.9</c:v>
                </c:pt>
                <c:pt idx="8">
                  <c:v>24.2</c:v>
                </c:pt>
                <c:pt idx="16">
                  <c:v>22.1</c:v>
                </c:pt>
                <c:pt idx="24">
                  <c:v>20.399999999999999</c:v>
                </c:pt>
                <c:pt idx="32">
                  <c:v>11.2</c:v>
                </c:pt>
              </c:numCache>
            </c:numRef>
          </c:yVal>
          <c:smooth val="0"/>
          <c:extLst>
            <c:ext xmlns:c16="http://schemas.microsoft.com/office/drawing/2014/chart" uri="{C3380CC4-5D6E-409C-BE32-E72D297353CC}">
              <c16:uniqueId val="{00000013-E4C2-43EB-9DC9-36A7B660FC59}"/>
            </c:ext>
          </c:extLst>
        </c:ser>
        <c:dLbls>
          <c:showLegendKey val="0"/>
          <c:showVal val="1"/>
          <c:showCatName val="0"/>
          <c:showSerName val="0"/>
          <c:showPercent val="0"/>
          <c:showBubbleSize val="0"/>
        </c:dLbls>
        <c:axId val="84219776"/>
        <c:axId val="84234240"/>
      </c:scatterChart>
      <c:valAx>
        <c:axId val="84219776"/>
        <c:scaling>
          <c:orientation val="maxMin"/>
          <c:max val="6.6999999999999993"/>
          <c:min val="5.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9F762893-81F9-4AF7-9E94-0D9652FD47CB}"/>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25256854-4A63-4290-B415-D4220D219283}"/>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佐賀県鳥栖市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74,037
72,873
71.72
35,170,654
33,634,140
1,277,931
16,419,270
19,444,149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の経済対策などに伴う基準財政需要額の増により、単年度指数が減少した結果、財政力指数は０．９４となり、前年度から０．０２ポイント減となった。今後も高齢化の進展による社会福祉費の増等が見込まれることから、市税などの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148167</xdr:rowOff>
    </xdr:from>
    <xdr:to>
      <xdr:col>23</xdr:col>
      <xdr:colOff>133350</xdr:colOff>
      <xdr:row>39</xdr:row>
      <xdr:rowOff>16933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66326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148167</xdr:rowOff>
    </xdr:from>
    <xdr:to>
      <xdr:col>19</xdr:col>
      <xdr:colOff>133350</xdr:colOff>
      <xdr:row>38</xdr:row>
      <xdr:rowOff>168275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66632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168275</xdr:rowOff>
    </xdr:from>
    <xdr:to>
      <xdr:col>15</xdr:col>
      <xdr:colOff>82550</xdr:colOff>
      <xdr:row>38</xdr:row>
      <xdr:rowOff>168275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6833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168275</xdr:rowOff>
    </xdr:from>
    <xdr:to>
      <xdr:col>11</xdr:col>
      <xdr:colOff>31750</xdr:colOff>
      <xdr:row>39</xdr:row>
      <xdr:rowOff>16933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6833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131885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137583</xdr:rowOff>
    </xdr:from>
    <xdr:to>
      <xdr:col>23</xdr:col>
      <xdr:colOff>184150</xdr:colOff>
      <xdr:row>39</xdr:row>
      <xdr:rowOff>67733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154110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49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97367</xdr:rowOff>
    </xdr:from>
    <xdr:to>
      <xdr:col>19</xdr:col>
      <xdr:colOff>184150</xdr:colOff>
      <xdr:row>39</xdr:row>
      <xdr:rowOff>27517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37694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381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117475</xdr:rowOff>
    </xdr:from>
    <xdr:to>
      <xdr:col>15</xdr:col>
      <xdr:colOff>133350</xdr:colOff>
      <xdr:row>39</xdr:row>
      <xdr:rowOff>47625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57802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4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117475</xdr:rowOff>
    </xdr:from>
    <xdr:to>
      <xdr:col>11</xdr:col>
      <xdr:colOff>82550</xdr:colOff>
      <xdr:row>39</xdr:row>
      <xdr:rowOff>47625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57802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4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137583</xdr:rowOff>
    </xdr:from>
    <xdr:to>
      <xdr:col>7</xdr:col>
      <xdr:colOff>31750</xdr:colOff>
      <xdr:row>39</xdr:row>
      <xdr:rowOff>67733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77910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物件費等の増により経常経費充当一般財源総額が増となったが、地方交付税や臨時財政対策債等の増により、経常一般財源総額が前年度から</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９．６％増となったため、経常収支比率は７．０ポイント減少し、８１．０％となった。国の経済対策等に伴い、全国的に経常収支比率の減少が見られるものの、それでもなお類似団体平均を大きく下回っている。今後は扶助費の増に加え、大型事業の進捗に伴う公債費の増が見込まれるため、地方債の適正管理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117094</xdr:rowOff>
    </xdr:from>
    <xdr:to>
      <xdr:col>23</xdr:col>
      <xdr:colOff>133350</xdr:colOff>
      <xdr:row>66</xdr:row>
      <xdr:rowOff>150114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404094"/>
          <a:ext cx="0" cy="106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122191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3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150114</xdr:rowOff>
    </xdr:from>
    <xdr:to>
      <xdr:col>24</xdr:col>
      <xdr:colOff>12700</xdr:colOff>
      <xdr:row>66</xdr:row>
      <xdr:rowOff>150114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6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32021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14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117094</xdr:rowOff>
    </xdr:from>
    <xdr:to>
      <xdr:col>24</xdr:col>
      <xdr:colOff>12700</xdr:colOff>
      <xdr:row>60</xdr:row>
      <xdr:rowOff>117094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404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143510</xdr:rowOff>
    </xdr:from>
    <xdr:to>
      <xdr:col>23</xdr:col>
      <xdr:colOff>133350</xdr:colOff>
      <xdr:row>63</xdr:row>
      <xdr:rowOff>138430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601960"/>
          <a:ext cx="838200" cy="3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12954</xdr:rowOff>
    </xdr:from>
    <xdr:to>
      <xdr:col>19</xdr:col>
      <xdr:colOff>133350</xdr:colOff>
      <xdr:row>63</xdr:row>
      <xdr:rowOff>138430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814304"/>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10160</xdr:rowOff>
    </xdr:from>
    <xdr:to>
      <xdr:col>19</xdr:col>
      <xdr:colOff>184150</xdr:colOff>
      <xdr:row>65</xdr:row>
      <xdr:rowOff>111760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96537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24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12954</xdr:rowOff>
    </xdr:from>
    <xdr:to>
      <xdr:col>15</xdr:col>
      <xdr:colOff>82550</xdr:colOff>
      <xdr:row>63</xdr:row>
      <xdr:rowOff>94996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814304"/>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29464</xdr:rowOff>
    </xdr:from>
    <xdr:to>
      <xdr:col>15</xdr:col>
      <xdr:colOff>133350</xdr:colOff>
      <xdr:row>65</xdr:row>
      <xdr:rowOff>131064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17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115841</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126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80518</xdr:rowOff>
    </xdr:from>
    <xdr:to>
      <xdr:col>11</xdr:col>
      <xdr:colOff>31750</xdr:colOff>
      <xdr:row>63</xdr:row>
      <xdr:rowOff>94996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88186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19812</xdr:rowOff>
    </xdr:from>
    <xdr:to>
      <xdr:col>11</xdr:col>
      <xdr:colOff>82550</xdr:colOff>
      <xdr:row>65</xdr:row>
      <xdr:rowOff>121412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16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106189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25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34290</xdr:rowOff>
    </xdr:from>
    <xdr:to>
      <xdr:col>7</xdr:col>
      <xdr:colOff>31750</xdr:colOff>
      <xdr:row>65</xdr:row>
      <xdr:rowOff>135890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17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120667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92710</xdr:rowOff>
    </xdr:from>
    <xdr:to>
      <xdr:col>23</xdr:col>
      <xdr:colOff>184150</xdr:colOff>
      <xdr:row>62</xdr:row>
      <xdr:rowOff>22860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109237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3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87630</xdr:rowOff>
    </xdr:from>
    <xdr:to>
      <xdr:col>19</xdr:col>
      <xdr:colOff>184150</xdr:colOff>
      <xdr:row>64</xdr:row>
      <xdr:rowOff>17780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27957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65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133604</xdr:rowOff>
    </xdr:from>
    <xdr:to>
      <xdr:col>15</xdr:col>
      <xdr:colOff>133350</xdr:colOff>
      <xdr:row>63</xdr:row>
      <xdr:rowOff>63754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76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73931</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53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44196</xdr:rowOff>
    </xdr:from>
    <xdr:to>
      <xdr:col>11</xdr:col>
      <xdr:colOff>82550</xdr:colOff>
      <xdr:row>63</xdr:row>
      <xdr:rowOff>145796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8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155973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61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29718</xdr:rowOff>
    </xdr:from>
    <xdr:to>
      <xdr:col>7</xdr:col>
      <xdr:colOff>31750</xdr:colOff>
      <xdr:row>63</xdr:row>
      <xdr:rowOff>131318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141495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59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[105,798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の補助事業の増等に伴う会計年度任用職員人件費の増等による人件費の増（前年度比＋０．６％）があったものの、ＧＩＧＡスクール対応事業の皆減等による物件費の減（前年度比△８．１％）により、前年度から２，６６７円減少し、１０５，７９８円となった。</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99823</xdr:rowOff>
    </xdr:from>
    <xdr:to>
      <xdr:col>23</xdr:col>
      <xdr:colOff>133350</xdr:colOff>
      <xdr:row>89</xdr:row>
      <xdr:rowOff>76273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815823"/>
          <a:ext cx="0" cy="1519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48350</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0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76273</xdr:rowOff>
    </xdr:from>
    <xdr:to>
      <xdr:col>24</xdr:col>
      <xdr:colOff>12700</xdr:colOff>
      <xdr:row>89</xdr:row>
      <xdr:rowOff>76273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33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14750</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99823</xdr:rowOff>
    </xdr:from>
    <xdr:to>
      <xdr:col>24</xdr:col>
      <xdr:colOff>12700</xdr:colOff>
      <xdr:row>80</xdr:row>
      <xdr:rowOff>99823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8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37291</xdr:rowOff>
    </xdr:from>
    <xdr:to>
      <xdr:col>23</xdr:col>
      <xdr:colOff>133350</xdr:colOff>
      <xdr:row>81</xdr:row>
      <xdr:rowOff>67935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3924741"/>
          <a:ext cx="838200" cy="30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95603</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54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123526</xdr:rowOff>
    </xdr:from>
    <xdr:to>
      <xdr:col>23</xdr:col>
      <xdr:colOff>184150</xdr:colOff>
      <xdr:row>83</xdr:row>
      <xdr:rowOff>53676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83679</xdr:rowOff>
    </xdr:from>
    <xdr:to>
      <xdr:col>19</xdr:col>
      <xdr:colOff>133350</xdr:colOff>
      <xdr:row>81</xdr:row>
      <xdr:rowOff>67935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3799679"/>
          <a:ext cx="889000" cy="155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30580</xdr:rowOff>
    </xdr:from>
    <xdr:to>
      <xdr:col>19</xdr:col>
      <xdr:colOff>184150</xdr:colOff>
      <xdr:row>82</xdr:row>
      <xdr:rowOff>132180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08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116957</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17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36509</xdr:rowOff>
    </xdr:from>
    <xdr:to>
      <xdr:col>15</xdr:col>
      <xdr:colOff>82550</xdr:colOff>
      <xdr:row>80</xdr:row>
      <xdr:rowOff>83679</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752509"/>
          <a:ext cx="889000" cy="4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71462</xdr:rowOff>
    </xdr:from>
    <xdr:to>
      <xdr:col>15</xdr:col>
      <xdr:colOff>133350</xdr:colOff>
      <xdr:row>82</xdr:row>
      <xdr:rowOff>1612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395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157839</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45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79</xdr:row>
      <xdr:rowOff>142970</xdr:rowOff>
    </xdr:from>
    <xdr:to>
      <xdr:col>11</xdr:col>
      <xdr:colOff>31750</xdr:colOff>
      <xdr:row>80</xdr:row>
      <xdr:rowOff>36509</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687520"/>
          <a:ext cx="889000" cy="6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28178</xdr:rowOff>
    </xdr:from>
    <xdr:to>
      <xdr:col>11</xdr:col>
      <xdr:colOff>82550</xdr:colOff>
      <xdr:row>81</xdr:row>
      <xdr:rowOff>129778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1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114555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00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16585</xdr:rowOff>
    </xdr:from>
    <xdr:to>
      <xdr:col>7</xdr:col>
      <xdr:colOff>31750</xdr:colOff>
      <xdr:row>81</xdr:row>
      <xdr:rowOff>118185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0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102962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99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157941</xdr:rowOff>
    </xdr:from>
    <xdr:to>
      <xdr:col>23</xdr:col>
      <xdr:colOff>184150</xdr:colOff>
      <xdr:row>81</xdr:row>
      <xdr:rowOff>88091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387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79218</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795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17135</xdr:rowOff>
    </xdr:from>
    <xdr:to>
      <xdr:col>19</xdr:col>
      <xdr:colOff>184150</xdr:colOff>
      <xdr:row>81</xdr:row>
      <xdr:rowOff>118735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90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128912</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673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32879</xdr:rowOff>
    </xdr:from>
    <xdr:to>
      <xdr:col>15</xdr:col>
      <xdr:colOff>133350</xdr:colOff>
      <xdr:row>80</xdr:row>
      <xdr:rowOff>134479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74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144656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517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157159</xdr:rowOff>
    </xdr:from>
    <xdr:to>
      <xdr:col>11</xdr:col>
      <xdr:colOff>82550</xdr:colOff>
      <xdr:row>80</xdr:row>
      <xdr:rowOff>87309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70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97486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470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92170</xdr:rowOff>
    </xdr:from>
    <xdr:to>
      <xdr:col>7</xdr:col>
      <xdr:colOff>31750</xdr:colOff>
      <xdr:row>80</xdr:row>
      <xdr:rowOff>22320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63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32497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40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前年度から指数の変動はなく、９９．１となったが、類似団体平均との比較では、差が０．２ポイント減少した。今後はより一層の給与の適正化に努める。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138793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2939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50800</xdr:rowOff>
    </xdr:from>
    <xdr:to>
      <xdr:col>81</xdr:col>
      <xdr:colOff>44450</xdr:colOff>
      <xdr:row>87</xdr:row>
      <xdr:rowOff>50800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96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87</xdr:row>
      <xdr:rowOff>68036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96695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16329</xdr:rowOff>
    </xdr:from>
    <xdr:to>
      <xdr:col>77</xdr:col>
      <xdr:colOff>95250</xdr:colOff>
      <xdr:row>86</xdr:row>
      <xdr:rowOff>117929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128106</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529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50800</xdr:rowOff>
    </xdr:from>
    <xdr:to>
      <xdr:col>72</xdr:col>
      <xdr:colOff>203200</xdr:colOff>
      <xdr:row>87</xdr:row>
      <xdr:rowOff>68036</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96695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50800</xdr:rowOff>
    </xdr:from>
    <xdr:to>
      <xdr:col>68</xdr:col>
      <xdr:colOff>152400</xdr:colOff>
      <xdr:row>87</xdr:row>
      <xdr:rowOff>102507</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96695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8363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143527</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8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17236</xdr:rowOff>
    </xdr:from>
    <xdr:to>
      <xdr:col>73</xdr:col>
      <xdr:colOff>44450</xdr:colOff>
      <xdr:row>87</xdr:row>
      <xdr:rowOff>118836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103613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51707</xdr:rowOff>
    </xdr:from>
    <xdr:to>
      <xdr:col>64</xdr:col>
      <xdr:colOff>152400</xdr:colOff>
      <xdr:row>87</xdr:row>
      <xdr:rowOff>153307</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138084</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昭和２９年以降、市町村合併を行わず、また定員管理の適正化に努めた結果、類似団体平均を下回る５．５２人となっている。事業増に伴い増傾向にあるが、今後も事務事業の見直しなどにより効率化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2329</xdr:rowOff>
    </xdr:from>
    <xdr:to>
      <xdr:col>81</xdr:col>
      <xdr:colOff>44450</xdr:colOff>
      <xdr:row>67</xdr:row>
      <xdr:rowOff>55880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46429"/>
          <a:ext cx="0" cy="1596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27957</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55880</xdr:rowOff>
    </xdr:from>
    <xdr:to>
      <xdr:col>81</xdr:col>
      <xdr:colOff>133350</xdr:colOff>
      <xdr:row>67</xdr:row>
      <xdr:rowOff>55880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88706</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2329</xdr:rowOff>
    </xdr:from>
    <xdr:to>
      <xdr:col>81</xdr:col>
      <xdr:colOff>133350</xdr:colOff>
      <xdr:row>58</xdr:row>
      <xdr:rowOff>2329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9313</xdr:rowOff>
    </xdr:from>
    <xdr:to>
      <xdr:col>81</xdr:col>
      <xdr:colOff>44450</xdr:colOff>
      <xdr:row>60</xdr:row>
      <xdr:rowOff>11324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0296313"/>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129663</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132504</xdr:rowOff>
    </xdr:from>
    <xdr:to>
      <xdr:col>77</xdr:col>
      <xdr:colOff>44450</xdr:colOff>
      <xdr:row>60</xdr:row>
      <xdr:rowOff>11324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248054"/>
          <a:ext cx="889000" cy="5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131445</xdr:rowOff>
    </xdr:from>
    <xdr:to>
      <xdr:col>77</xdr:col>
      <xdr:colOff>95250</xdr:colOff>
      <xdr:row>61</xdr:row>
      <xdr:rowOff>61595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46372</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504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132504</xdr:rowOff>
    </xdr:from>
    <xdr:to>
      <xdr:col>72</xdr:col>
      <xdr:colOff>203200</xdr:colOff>
      <xdr:row>59</xdr:row>
      <xdr:rowOff>132504</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2480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117369</xdr:rowOff>
    </xdr:from>
    <xdr:to>
      <xdr:col>73</xdr:col>
      <xdr:colOff>44450</xdr:colOff>
      <xdr:row>61</xdr:row>
      <xdr:rowOff>47519</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32296</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49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124460</xdr:rowOff>
    </xdr:from>
    <xdr:to>
      <xdr:col>68</xdr:col>
      <xdr:colOff>152400</xdr:colOff>
      <xdr:row>59</xdr:row>
      <xdr:rowOff>132504</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24001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101282</xdr:rowOff>
    </xdr:from>
    <xdr:to>
      <xdr:col>68</xdr:col>
      <xdr:colOff>203200</xdr:colOff>
      <xdr:row>61</xdr:row>
      <xdr:rowOff>31432</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16209</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47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95250</xdr:rowOff>
    </xdr:from>
    <xdr:to>
      <xdr:col>64</xdr:col>
      <xdr:colOff>152400</xdr:colOff>
      <xdr:row>61</xdr:row>
      <xdr:rowOff>25400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10177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129963</xdr:rowOff>
    </xdr:from>
    <xdr:to>
      <xdr:col>81</xdr:col>
      <xdr:colOff>95250</xdr:colOff>
      <xdr:row>60</xdr:row>
      <xdr:rowOff>60113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2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146490</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09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131974</xdr:rowOff>
    </xdr:from>
    <xdr:to>
      <xdr:col>77</xdr:col>
      <xdr:colOff>95250</xdr:colOff>
      <xdr:row>60</xdr:row>
      <xdr:rowOff>62124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24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72301</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01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81704</xdr:rowOff>
    </xdr:from>
    <xdr:to>
      <xdr:col>73</xdr:col>
      <xdr:colOff>44450</xdr:colOff>
      <xdr:row>60</xdr:row>
      <xdr:rowOff>11854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1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22031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9966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81704</xdr:rowOff>
    </xdr:from>
    <xdr:to>
      <xdr:col>68</xdr:col>
      <xdr:colOff>203200</xdr:colOff>
      <xdr:row>60</xdr:row>
      <xdr:rowOff>11854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1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22031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9966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73660</xdr:rowOff>
    </xdr:from>
    <xdr:to>
      <xdr:col>64</xdr:col>
      <xdr:colOff>152400</xdr:colOff>
      <xdr:row>60</xdr:row>
      <xdr:rowOff>3810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13987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税の減等による標準税収入額の減があったものの、普通交付税や臨時財政対策債発行可能額等の増により、標準財政規模が増（前年度比＋５．０％）となったため、単年度の実質公債費比率が△０．０２％となり、３カ年平均でも０．４％と、前年度から１．１ポイント減少している。今後は大型事業の進捗に伴う公債費の増が見込まれるため、地方債の適正管理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74083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341533"/>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99906</xdr:rowOff>
    </xdr:from>
    <xdr:to>
      <xdr:col>81</xdr:col>
      <xdr:colOff>44450</xdr:colOff>
      <xdr:row>39</xdr:row>
      <xdr:rowOff>16933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6615006"/>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104581</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962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132504</xdr:rowOff>
    </xdr:from>
    <xdr:to>
      <xdr:col>81</xdr:col>
      <xdr:colOff>95250</xdr:colOff>
      <xdr:row>41</xdr:row>
      <xdr:rowOff>62654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16933</xdr:rowOff>
    </xdr:from>
    <xdr:to>
      <xdr:col>77</xdr:col>
      <xdr:colOff>44450</xdr:colOff>
      <xdr:row>39</xdr:row>
      <xdr:rowOff>129540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670348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1270</xdr:rowOff>
    </xdr:from>
    <xdr:to>
      <xdr:col>77</xdr:col>
      <xdr:colOff>95250</xdr:colOff>
      <xdr:row>41</xdr:row>
      <xdr:rowOff>102870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87647</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129540</xdr:rowOff>
    </xdr:from>
    <xdr:to>
      <xdr:col>72</xdr:col>
      <xdr:colOff>203200</xdr:colOff>
      <xdr:row>40</xdr:row>
      <xdr:rowOff>86783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6816090"/>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9313</xdr:rowOff>
    </xdr:from>
    <xdr:to>
      <xdr:col>73</xdr:col>
      <xdr:colOff>44450</xdr:colOff>
      <xdr:row>41</xdr:row>
      <xdr:rowOff>110913</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95690</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86783</xdr:rowOff>
    </xdr:from>
    <xdr:to>
      <xdr:col>68</xdr:col>
      <xdr:colOff>152400</xdr:colOff>
      <xdr:row>41</xdr:row>
      <xdr:rowOff>60113</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6944783"/>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17356</xdr:rowOff>
    </xdr:from>
    <xdr:to>
      <xdr:col>68</xdr:col>
      <xdr:colOff>203200</xdr:colOff>
      <xdr:row>41</xdr:row>
      <xdr:rowOff>118956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103733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33444</xdr:rowOff>
    </xdr:from>
    <xdr:to>
      <xdr:col>64</xdr:col>
      <xdr:colOff>152400</xdr:colOff>
      <xdr:row>41</xdr:row>
      <xdr:rowOff>135044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119821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49106</xdr:rowOff>
    </xdr:from>
    <xdr:to>
      <xdr:col>81</xdr:col>
      <xdr:colOff>95250</xdr:colOff>
      <xdr:row>38</xdr:row>
      <xdr:rowOff>150706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56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65634</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137583</xdr:rowOff>
    </xdr:from>
    <xdr:to>
      <xdr:col>77</xdr:col>
      <xdr:colOff>95250</xdr:colOff>
      <xdr:row>39</xdr:row>
      <xdr:rowOff>67733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77910</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421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78740</xdr:rowOff>
    </xdr:from>
    <xdr:to>
      <xdr:col>73</xdr:col>
      <xdr:colOff>44450</xdr:colOff>
      <xdr:row>40</xdr:row>
      <xdr:rowOff>8890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19067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35983</xdr:rowOff>
    </xdr:from>
    <xdr:to>
      <xdr:col>68</xdr:col>
      <xdr:colOff>203200</xdr:colOff>
      <xdr:row>40</xdr:row>
      <xdr:rowOff>137583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147760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9313</xdr:rowOff>
    </xdr:from>
    <xdr:to>
      <xdr:col>64</xdr:col>
      <xdr:colOff>152400</xdr:colOff>
      <xdr:row>41</xdr:row>
      <xdr:rowOff>110913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121090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前年度からの変動はなく、比率なしとなった。今後は大型事業の進捗に伴って地方債残高の増が見込まれるため、引き続き財政健全化に努める。</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66816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639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38893</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8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66816</xdr:rowOff>
    </xdr:from>
    <xdr:to>
      <xdr:col>81</xdr:col>
      <xdr:colOff>133350</xdr:colOff>
      <xdr:row>23</xdr:row>
      <xdr:rowOff>66816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401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41786</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442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69709</xdr:rowOff>
    </xdr:from>
    <xdr:to>
      <xdr:col>81</xdr:col>
      <xdr:colOff>95250</xdr:colOff>
      <xdr:row>14</xdr:row>
      <xdr:rowOff>171309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21590</xdr:rowOff>
    </xdr:from>
    <xdr:to>
      <xdr:col>77</xdr:col>
      <xdr:colOff>95250</xdr:colOff>
      <xdr:row>15</xdr:row>
      <xdr:rowOff>123190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133367</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36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44379</xdr:rowOff>
    </xdr:from>
    <xdr:to>
      <xdr:col>73</xdr:col>
      <xdr:colOff>44450</xdr:colOff>
      <xdr:row>15</xdr:row>
      <xdr:rowOff>145979</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61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156156</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38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72531</xdr:rowOff>
    </xdr:from>
    <xdr:to>
      <xdr:col>68</xdr:col>
      <xdr:colOff>203200</xdr:colOff>
      <xdr:row>16</xdr:row>
      <xdr:rowOff>2681</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64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12858</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41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4304</xdr:rowOff>
    </xdr:from>
    <xdr:to>
      <xdr:col>64</xdr:col>
      <xdr:colOff>152400</xdr:colOff>
      <xdr:row>16</xdr:row>
      <xdr:rowOff>105904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74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116081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51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76200</xdr:rowOff>
    </xdr:from>
    <xdr:ext cx="9099176" cy="425758"/>
    <xdr:sp macro="" textlink="">
      <xdr:nvSpPr>
        <xdr:cNvPr id="460" name="テキスト ボックス 459">
          <a:extLst>
            <a:ext uri="{FF2B5EF4-FFF2-40B4-BE49-F238E27FC236}">
              <a16:creationId xmlns:a16="http://schemas.microsoft.com/office/drawing/2014/main" id="{94B531BE-E5A3-4A34-AF55-E757566B4F0B}"/>
            </a:ext>
          </a:extLst>
        </xdr:cNvPr>
        <xdr:cNvSpPr txBox="1"/>
      </xdr:nvSpPr>
      <xdr:spPr>
        <a:xfrm>
          <a:off x="762000" y="4533900"/>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  </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佐賀県鳥栖市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74,037
72,873
71.72
35,170,654
33,634,140
1,277,931
16,419,270
19,444,149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１．５ポイント低く、前年度との比較では２．０ポイント減少して２２．０％となっている。これは、経常経費充当一般財源総額は前年度から微増（＋０．８％）であったものの、経常一般財源総額が前年度から９．６％増となったためである。今後も事務事業の効率化による時間外勤務の縮減や定員の適正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81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xdr:rowOff>
    </xdr:from>
    <xdr:to>
      <xdr:col>24</xdr:col>
      <xdr:colOff>25400</xdr:colOff>
      <xdr:row>36</xdr:row>
      <xdr:rowOff>165100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1849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46990</xdr:rowOff>
    </xdr:from>
    <xdr:to>
      <xdr:col>19</xdr:col>
      <xdr:colOff>187325</xdr:colOff>
      <xdr:row>36</xdr:row>
      <xdr:rowOff>165100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04774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82567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142240</xdr:rowOff>
    </xdr:from>
    <xdr:to>
      <xdr:col>15</xdr:col>
      <xdr:colOff>98425</xdr:colOff>
      <xdr:row>35</xdr:row>
      <xdr:rowOff>46990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9715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81280</xdr:rowOff>
    </xdr:from>
    <xdr:to>
      <xdr:col>11</xdr:col>
      <xdr:colOff>9525</xdr:colOff>
      <xdr:row>34</xdr:row>
      <xdr:rowOff>142240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9105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29227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133350</xdr:rowOff>
    </xdr:from>
    <xdr:to>
      <xdr:col>24</xdr:col>
      <xdr:colOff>76200</xdr:colOff>
      <xdr:row>36</xdr:row>
      <xdr:rowOff>63500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149877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114300</xdr:rowOff>
    </xdr:from>
    <xdr:to>
      <xdr:col>20</xdr:col>
      <xdr:colOff>38100</xdr:colOff>
      <xdr:row>37</xdr:row>
      <xdr:rowOff>44450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167640</xdr:rowOff>
    </xdr:from>
    <xdr:to>
      <xdr:col>15</xdr:col>
      <xdr:colOff>149225</xdr:colOff>
      <xdr:row>35</xdr:row>
      <xdr:rowOff>97790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107967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91440</xdr:rowOff>
    </xdr:from>
    <xdr:to>
      <xdr:col>11</xdr:col>
      <xdr:colOff>60325</xdr:colOff>
      <xdr:row>35</xdr:row>
      <xdr:rowOff>21590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31767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30480</xdr:rowOff>
    </xdr:from>
    <xdr:to>
      <xdr:col>6</xdr:col>
      <xdr:colOff>171450</xdr:colOff>
      <xdr:row>34</xdr:row>
      <xdr:rowOff>132080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142257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物価高騰等の影響による経常経費充当一般財源総額の増があったものの、経常一般財源総額が前年度から９．６％増となったため、前年度との比較では０．９ポイント減少し、１２．６％となった。今後も事務事業の見直しや業務の効率化を図り、コスト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135164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24529"/>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107241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0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135164</xdr:rowOff>
    </xdr:from>
    <xdr:to>
      <xdr:col>82</xdr:col>
      <xdr:colOff>196850</xdr:colOff>
      <xdr:row>21</xdr:row>
      <xdr:rowOff>135164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3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159657</xdr:rowOff>
    </xdr:from>
    <xdr:to>
      <xdr:col>82</xdr:col>
      <xdr:colOff>107950</xdr:colOff>
      <xdr:row>15</xdr:row>
      <xdr:rowOff>86179</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559957"/>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21063</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64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48986</xdr:rowOff>
    </xdr:from>
    <xdr:to>
      <xdr:col>82</xdr:col>
      <xdr:colOff>158750</xdr:colOff>
      <xdr:row>16</xdr:row>
      <xdr:rowOff>150586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86179</xdr:rowOff>
    </xdr:from>
    <xdr:to>
      <xdr:col>78</xdr:col>
      <xdr:colOff>69850</xdr:colOff>
      <xdr:row>16</xdr:row>
      <xdr:rowOff>99786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657929"/>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81643</xdr:rowOff>
    </xdr:from>
    <xdr:to>
      <xdr:col>78</xdr:col>
      <xdr:colOff>120650</xdr:colOff>
      <xdr:row>17</xdr:row>
      <xdr:rowOff>11793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168020</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11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45357</xdr:rowOff>
    </xdr:from>
    <xdr:to>
      <xdr:col>73</xdr:col>
      <xdr:colOff>180975</xdr:colOff>
      <xdr:row>16</xdr:row>
      <xdr:rowOff>99786</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7885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157843</xdr:rowOff>
    </xdr:from>
    <xdr:to>
      <xdr:col>74</xdr:col>
      <xdr:colOff>31750</xdr:colOff>
      <xdr:row>17</xdr:row>
      <xdr:rowOff>87993</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72770</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xdr:rowOff>
    </xdr:from>
    <xdr:to>
      <xdr:col>69</xdr:col>
      <xdr:colOff>92075</xdr:colOff>
      <xdr:row>16</xdr:row>
      <xdr:rowOff>45357</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7559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146957</xdr:rowOff>
    </xdr:from>
    <xdr:to>
      <xdr:col>69</xdr:col>
      <xdr:colOff>142875</xdr:colOff>
      <xdr:row>17</xdr:row>
      <xdr:rowOff>77107</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61884</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40113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108857</xdr:rowOff>
    </xdr:from>
    <xdr:to>
      <xdr:col>82</xdr:col>
      <xdr:colOff>158750</xdr:colOff>
      <xdr:row>15</xdr:row>
      <xdr:rowOff>39007</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125384</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35379</xdr:rowOff>
    </xdr:from>
    <xdr:to>
      <xdr:col>78</xdr:col>
      <xdr:colOff>120650</xdr:colOff>
      <xdr:row>15</xdr:row>
      <xdr:rowOff>136979</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147156</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376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48986</xdr:rowOff>
    </xdr:from>
    <xdr:to>
      <xdr:col>74</xdr:col>
      <xdr:colOff>31750</xdr:colOff>
      <xdr:row>16</xdr:row>
      <xdr:rowOff>150586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160763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166007</xdr:rowOff>
    </xdr:from>
    <xdr:to>
      <xdr:col>69</xdr:col>
      <xdr:colOff>142875</xdr:colOff>
      <xdr:row>16</xdr:row>
      <xdr:rowOff>96157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106334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前年度との比較では１．２ポイント減少したものの、類似団体平均をなお１．３ポイント上回っている。その要因として、人口増及び高齢化の進展が挙げられる。今後も障害・高齢者福祉サービスに係る経費等の増が見込まれるため、それらの伸びを注視す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61</xdr:row>
      <xdr:rowOff>167822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69615"/>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37193</xdr:rowOff>
    </xdr:from>
    <xdr:to>
      <xdr:col>24</xdr:col>
      <xdr:colOff>25400</xdr:colOff>
      <xdr:row>57</xdr:row>
      <xdr:rowOff>167822</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809843"/>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32855</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62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167822</xdr:rowOff>
    </xdr:from>
    <xdr:to>
      <xdr:col>19</xdr:col>
      <xdr:colOff>187325</xdr:colOff>
      <xdr:row>58</xdr:row>
      <xdr:rowOff>29028</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9404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124278</xdr:rowOff>
    </xdr:from>
    <xdr:to>
      <xdr:col>15</xdr:col>
      <xdr:colOff>98425</xdr:colOff>
      <xdr:row>58</xdr:row>
      <xdr:rowOff>29028</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8969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65512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113393</xdr:rowOff>
    </xdr:from>
    <xdr:to>
      <xdr:col>11</xdr:col>
      <xdr:colOff>9525</xdr:colOff>
      <xdr:row>57</xdr:row>
      <xdr:rowOff>124278</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8860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70757</xdr:rowOff>
    </xdr:from>
    <xdr:to>
      <xdr:col>11</xdr:col>
      <xdr:colOff>60325</xdr:colOff>
      <xdr:row>57</xdr:row>
      <xdr:rowOff>907</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11084</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81643</xdr:rowOff>
    </xdr:from>
    <xdr:to>
      <xdr:col>6</xdr:col>
      <xdr:colOff>171450</xdr:colOff>
      <xdr:row>57</xdr:row>
      <xdr:rowOff>11793</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21970</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157843</xdr:rowOff>
    </xdr:from>
    <xdr:to>
      <xdr:col>24</xdr:col>
      <xdr:colOff>76200</xdr:colOff>
      <xdr:row>57</xdr:row>
      <xdr:rowOff>87993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129920</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117022</xdr:rowOff>
    </xdr:from>
    <xdr:to>
      <xdr:col>20</xdr:col>
      <xdr:colOff>38100</xdr:colOff>
      <xdr:row>58</xdr:row>
      <xdr:rowOff>47172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31949</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149678</xdr:rowOff>
    </xdr:from>
    <xdr:to>
      <xdr:col>15</xdr:col>
      <xdr:colOff>149225</xdr:colOff>
      <xdr:row>58</xdr:row>
      <xdr:rowOff>79828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64605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73478</xdr:rowOff>
    </xdr:from>
    <xdr:to>
      <xdr:col>11</xdr:col>
      <xdr:colOff>60325</xdr:colOff>
      <xdr:row>58</xdr:row>
      <xdr:rowOff>3628</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159855</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62593</xdr:rowOff>
    </xdr:from>
    <xdr:to>
      <xdr:col>6</xdr:col>
      <xdr:colOff>171450</xdr:colOff>
      <xdr:row>57</xdr:row>
      <xdr:rowOff>164193</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148970</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類似団体平均を１．０ポイント下回り、前年度比較でも１．０ポイント減少し１０．９％となった。減少した主な要因は、経常一般財源総額が前年度から９．６％増となったためであ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132443</xdr:rowOff>
    </xdr:from>
    <xdr:to>
      <xdr:col>82</xdr:col>
      <xdr:colOff>107950</xdr:colOff>
      <xdr:row>61</xdr:row>
      <xdr:rowOff>4535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047843"/>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47370</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79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132443</xdr:rowOff>
    </xdr:from>
    <xdr:to>
      <xdr:col>82</xdr:col>
      <xdr:colOff>196850</xdr:colOff>
      <xdr:row>52</xdr:row>
      <xdr:rowOff>132443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129722</xdr:rowOff>
    </xdr:from>
    <xdr:to>
      <xdr:col>82</xdr:col>
      <xdr:colOff>107950</xdr:colOff>
      <xdr:row>56</xdr:row>
      <xdr:rowOff>67128</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559472"/>
          <a:ext cx="8382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159855</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589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151493</xdr:rowOff>
    </xdr:from>
    <xdr:to>
      <xdr:col>78</xdr:col>
      <xdr:colOff>69850</xdr:colOff>
      <xdr:row>56</xdr:row>
      <xdr:rowOff>67128</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5812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29227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151493</xdr:rowOff>
    </xdr:from>
    <xdr:to>
      <xdr:col>73</xdr:col>
      <xdr:colOff>180975</xdr:colOff>
      <xdr:row>56</xdr:row>
      <xdr:rowOff>23585</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95812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1815</xdr:rowOff>
    </xdr:from>
    <xdr:to>
      <xdr:col>69</xdr:col>
      <xdr:colOff>92075</xdr:colOff>
      <xdr:row>56</xdr:row>
      <xdr:rowOff>23585</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6030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148970</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84365</xdr:rowOff>
    </xdr:from>
    <xdr:to>
      <xdr:col>65</xdr:col>
      <xdr:colOff>53975</xdr:colOff>
      <xdr:row>58</xdr:row>
      <xdr:rowOff>14515</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170742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78922</xdr:rowOff>
    </xdr:from>
    <xdr:to>
      <xdr:col>82</xdr:col>
      <xdr:colOff>158750</xdr:colOff>
      <xdr:row>56</xdr:row>
      <xdr:rowOff>9072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95449</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16328</xdr:rowOff>
    </xdr:from>
    <xdr:to>
      <xdr:col>78</xdr:col>
      <xdr:colOff>120650</xdr:colOff>
      <xdr:row>56</xdr:row>
      <xdr:rowOff>117928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128105</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38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100693</xdr:rowOff>
    </xdr:from>
    <xdr:to>
      <xdr:col>74</xdr:col>
      <xdr:colOff>31750</xdr:colOff>
      <xdr:row>56</xdr:row>
      <xdr:rowOff>30843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41020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144235</xdr:rowOff>
    </xdr:from>
    <xdr:to>
      <xdr:col>69</xdr:col>
      <xdr:colOff>142875</xdr:colOff>
      <xdr:row>56</xdr:row>
      <xdr:rowOff>74385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84562</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122465</xdr:rowOff>
    </xdr:from>
    <xdr:to>
      <xdr:col>65</xdr:col>
      <xdr:colOff>53975</xdr:colOff>
      <xdr:row>56</xdr:row>
      <xdr:rowOff>52615</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62792</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下水道事業会計への繰出金の増等による経常経費充当一般財源総額の増があったものの、経常一般財源総額が前年度から９．６％増となったため、前年度と比較して０．９ポイント減の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１２．２％となった。これは類似団体平均とほぼ同一値となっている。今後は新たに建設を予定するごみ処理施設に係る負担金の増が見込まれる。</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39</xdr:row>
      <xdr:rowOff>101854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855716"/>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113284</xdr:rowOff>
    </xdr:from>
    <xdr:to>
      <xdr:col>82</xdr:col>
      <xdr:colOff>107950</xdr:colOff>
      <xdr:row>36</xdr:row>
      <xdr:rowOff>154432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5671800" y="628548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74439</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140716</xdr:rowOff>
    </xdr:from>
    <xdr:to>
      <xdr:col>78</xdr:col>
      <xdr:colOff>69850</xdr:colOff>
      <xdr:row>36</xdr:row>
      <xdr:rowOff>154432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4782800" y="63129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103632</xdr:rowOff>
    </xdr:from>
    <xdr:to>
      <xdr:col>78</xdr:col>
      <xdr:colOff>120650</xdr:colOff>
      <xdr:row>37</xdr:row>
      <xdr:rowOff>33782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43959</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140716</xdr:rowOff>
    </xdr:from>
    <xdr:to>
      <xdr:col>73</xdr:col>
      <xdr:colOff>180975</xdr:colOff>
      <xdr:row>37</xdr:row>
      <xdr:rowOff>88138</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893800" y="631291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30243</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88138</xdr:rowOff>
    </xdr:from>
    <xdr:to>
      <xdr:col>69</xdr:col>
      <xdr:colOff>92075</xdr:colOff>
      <xdr:row>37</xdr:row>
      <xdr:rowOff>129286</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004800" y="643178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2811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155973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34561</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206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103632</xdr:rowOff>
    </xdr:from>
    <xdr:to>
      <xdr:col>78</xdr:col>
      <xdr:colOff>120650</xdr:colOff>
      <xdr:row>37</xdr:row>
      <xdr:rowOff>33782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18559</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89916</xdr:rowOff>
    </xdr:from>
    <xdr:to>
      <xdr:col>74</xdr:col>
      <xdr:colOff>31750</xdr:colOff>
      <xdr:row>37</xdr:row>
      <xdr:rowOff>20066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4843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37338</xdr:rowOff>
    </xdr:from>
    <xdr:to>
      <xdr:col>69</xdr:col>
      <xdr:colOff>142875</xdr:colOff>
      <xdr:row>37</xdr:row>
      <xdr:rowOff>138938</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123715</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78486</xdr:rowOff>
    </xdr:from>
    <xdr:to>
      <xdr:col>65</xdr:col>
      <xdr:colOff>53975</xdr:colOff>
      <xdr:row>38</xdr:row>
      <xdr:rowOff>8636</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164863</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類似団体平均から３．８ポイント低く、前年度との比較では</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１．０ポイント減少し、１０．１％となった。今後は大型事業の進捗に伴う増が見込まれることから、地方債の適正管理に努める。</a:t>
          </a: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85089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5095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57166</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85089</xdr:rowOff>
    </xdr:from>
    <xdr:to>
      <xdr:col>24</xdr:col>
      <xdr:colOff>114300</xdr:colOff>
      <xdr:row>81</xdr:row>
      <xdr:rowOff>85089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39370</xdr:rowOff>
    </xdr:from>
    <xdr:to>
      <xdr:col>24</xdr:col>
      <xdr:colOff>25400</xdr:colOff>
      <xdr:row>75</xdr:row>
      <xdr:rowOff>115570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987800" y="128981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78757</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106680</xdr:rowOff>
    </xdr:from>
    <xdr:to>
      <xdr:col>24</xdr:col>
      <xdr:colOff>76200</xdr:colOff>
      <xdr:row>77</xdr:row>
      <xdr:rowOff>36830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115570</xdr:rowOff>
    </xdr:from>
    <xdr:to>
      <xdr:col>19</xdr:col>
      <xdr:colOff>187325</xdr:colOff>
      <xdr:row>75</xdr:row>
      <xdr:rowOff>138430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098800" y="12974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26670</xdr:rowOff>
    </xdr:from>
    <xdr:to>
      <xdr:col>20</xdr:col>
      <xdr:colOff>38100</xdr:colOff>
      <xdr:row>77</xdr:row>
      <xdr:rowOff>128270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113047</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31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138430</xdr:rowOff>
    </xdr:from>
    <xdr:to>
      <xdr:col>15</xdr:col>
      <xdr:colOff>98425</xdr:colOff>
      <xdr:row>76</xdr:row>
      <xdr:rowOff>35561</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2209800" y="129971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26670</xdr:rowOff>
    </xdr:from>
    <xdr:to>
      <xdr:col>15</xdr:col>
      <xdr:colOff>149225</xdr:colOff>
      <xdr:row>77</xdr:row>
      <xdr:rowOff>128270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113047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35561</xdr:rowOff>
    </xdr:from>
    <xdr:to>
      <xdr:col>11</xdr:col>
      <xdr:colOff>9525</xdr:colOff>
      <xdr:row>76</xdr:row>
      <xdr:rowOff>50800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1320800" y="130657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128288</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72389</xdr:rowOff>
    </xdr:from>
    <xdr:to>
      <xdr:col>6</xdr:col>
      <xdr:colOff>171450</xdr:colOff>
      <xdr:row>78</xdr:row>
      <xdr:rowOff>2539</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158766</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160020</xdr:rowOff>
    </xdr:from>
    <xdr:to>
      <xdr:col>24</xdr:col>
      <xdr:colOff>76200</xdr:colOff>
      <xdr:row>75</xdr:row>
      <xdr:rowOff>90170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5097</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64770</xdr:rowOff>
    </xdr:from>
    <xdr:to>
      <xdr:col>20</xdr:col>
      <xdr:colOff>38100</xdr:colOff>
      <xdr:row>75</xdr:row>
      <xdr:rowOff>166370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5097</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269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87630</xdr:rowOff>
    </xdr:from>
    <xdr:to>
      <xdr:col>15</xdr:col>
      <xdr:colOff>149225</xdr:colOff>
      <xdr:row>76</xdr:row>
      <xdr:rowOff>17780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27957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156211</xdr:rowOff>
    </xdr:from>
    <xdr:to>
      <xdr:col>11</xdr:col>
      <xdr:colOff>60325</xdr:colOff>
      <xdr:row>76</xdr:row>
      <xdr:rowOff>86361</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96537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0</xdr:rowOff>
    </xdr:from>
    <xdr:to>
      <xdr:col>6</xdr:col>
      <xdr:colOff>171450</xdr:colOff>
      <xdr:row>76</xdr:row>
      <xdr:rowOff>101600</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111777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類似団体平均を３．７ポイント下回り、前年度比較でも６．０ポイント減少し７０．９％となった。減少した主な要因は、経常一般財源総額が前年度から９．６％増となったためである。</a:t>
          </a: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113284</xdr:rowOff>
    </xdr:from>
    <xdr:to>
      <xdr:col>82</xdr:col>
      <xdr:colOff>107950</xdr:colOff>
      <xdr:row>80</xdr:row>
      <xdr:rowOff>122428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80058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94505</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810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122428</xdr:rowOff>
    </xdr:from>
    <xdr:to>
      <xdr:col>82</xdr:col>
      <xdr:colOff>196850</xdr:colOff>
      <xdr:row>80</xdr:row>
      <xdr:rowOff>122428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83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28211</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54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113284</xdr:rowOff>
    </xdr:from>
    <xdr:to>
      <xdr:col>82</xdr:col>
      <xdr:colOff>196850</xdr:colOff>
      <xdr:row>74</xdr:row>
      <xdr:rowOff>113284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80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53848</xdr:rowOff>
    </xdr:from>
    <xdr:to>
      <xdr:col>82</xdr:col>
      <xdr:colOff>107950</xdr:colOff>
      <xdr:row>77</xdr:row>
      <xdr:rowOff>156718</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5671800" y="13084048"/>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144290</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17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24130</xdr:rowOff>
    </xdr:from>
    <xdr:to>
      <xdr:col>78</xdr:col>
      <xdr:colOff>69850</xdr:colOff>
      <xdr:row>77</xdr:row>
      <xdr:rowOff>156718</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4782800" y="13225780"/>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89425</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46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24130</xdr:rowOff>
    </xdr:from>
    <xdr:to>
      <xdr:col>73</xdr:col>
      <xdr:colOff>180975</xdr:colOff>
      <xdr:row>77</xdr:row>
      <xdr:rowOff>60706</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893800" y="132257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21337</xdr:rowOff>
    </xdr:from>
    <xdr:to>
      <xdr:col>74</xdr:col>
      <xdr:colOff>31750</xdr:colOff>
      <xdr:row>78</xdr:row>
      <xdr:rowOff>122937</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107714</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37846</xdr:rowOff>
    </xdr:from>
    <xdr:to>
      <xdr:col>69</xdr:col>
      <xdr:colOff>92075</xdr:colOff>
      <xdr:row>77</xdr:row>
      <xdr:rowOff>60706</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32394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3048</xdr:rowOff>
    </xdr:from>
    <xdr:to>
      <xdr:col>69</xdr:col>
      <xdr:colOff>142875</xdr:colOff>
      <xdr:row>78</xdr:row>
      <xdr:rowOff>104648</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89425</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169926</xdr:rowOff>
    </xdr:from>
    <xdr:to>
      <xdr:col>65</xdr:col>
      <xdr:colOff>53975</xdr:colOff>
      <xdr:row>78</xdr:row>
      <xdr:rowOff>100076</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84853</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xdr:rowOff>
    </xdr:from>
    <xdr:to>
      <xdr:col>82</xdr:col>
      <xdr:colOff>158750</xdr:colOff>
      <xdr:row>76</xdr:row>
      <xdr:rowOff>104648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19575</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287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105918</xdr:rowOff>
    </xdr:from>
    <xdr:to>
      <xdr:col>78</xdr:col>
      <xdr:colOff>120650</xdr:colOff>
      <xdr:row>78</xdr:row>
      <xdr:rowOff>36068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46245</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076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144780</xdr:rowOff>
    </xdr:from>
    <xdr:to>
      <xdr:col>74</xdr:col>
      <xdr:colOff>31750</xdr:colOff>
      <xdr:row>77</xdr:row>
      <xdr:rowOff>74930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85107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9906</xdr:rowOff>
    </xdr:from>
    <xdr:to>
      <xdr:col>69</xdr:col>
      <xdr:colOff>142875</xdr:colOff>
      <xdr:row>77</xdr:row>
      <xdr:rowOff>111506</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121683</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98823</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佐賀県鳥栖市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118145</xdr:rowOff>
    </xdr:from>
    <xdr:to>
      <xdr:col>29</xdr:col>
      <xdr:colOff>127000</xdr:colOff>
      <xdr:row>19</xdr:row>
      <xdr:rowOff>114487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880270"/>
          <a:ext cx="0" cy="15393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86564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9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114487</xdr:rowOff>
    </xdr:from>
    <xdr:to>
      <xdr:col>30</xdr:col>
      <xdr:colOff>25400</xdr:colOff>
      <xdr:row>19</xdr:row>
      <xdr:rowOff>114487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9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33072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2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118145</xdr:rowOff>
    </xdr:from>
    <xdr:to>
      <xdr:col>30</xdr:col>
      <xdr:colOff>25400</xdr:colOff>
      <xdr:row>10</xdr:row>
      <xdr:rowOff>118145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880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66628</xdr:rowOff>
    </xdr:from>
    <xdr:to>
      <xdr:col>29</xdr:col>
      <xdr:colOff>127000</xdr:colOff>
      <xdr:row>18</xdr:row>
      <xdr:rowOff>100657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200353"/>
          <a:ext cx="647700" cy="34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81324</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72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64797</xdr:rowOff>
    </xdr:from>
    <xdr:to>
      <xdr:col>29</xdr:col>
      <xdr:colOff>177800</xdr:colOff>
      <xdr:row>17</xdr:row>
      <xdr:rowOff>166397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2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100657</xdr:rowOff>
    </xdr:from>
    <xdr:to>
      <xdr:col>26</xdr:col>
      <xdr:colOff>50800</xdr:colOff>
      <xdr:row>18</xdr:row>
      <xdr:rowOff>162346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234382"/>
          <a:ext cx="698500" cy="616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88751</xdr:rowOff>
    </xdr:from>
    <xdr:to>
      <xdr:col>26</xdr:col>
      <xdr:colOff>101600</xdr:colOff>
      <xdr:row>18</xdr:row>
      <xdr:rowOff>18901</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510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29078</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19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162346</xdr:rowOff>
    </xdr:from>
    <xdr:to>
      <xdr:col>22</xdr:col>
      <xdr:colOff>114300</xdr:colOff>
      <xdr:row>19</xdr:row>
      <xdr:rowOff>15160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296071"/>
          <a:ext cx="698500" cy="242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117424</xdr:rowOff>
    </xdr:from>
    <xdr:to>
      <xdr:col>22</xdr:col>
      <xdr:colOff>165100</xdr:colOff>
      <xdr:row>18</xdr:row>
      <xdr:rowOff>47574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79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57751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48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15160</xdr:rowOff>
    </xdr:from>
    <xdr:to>
      <xdr:col>18</xdr:col>
      <xdr:colOff>177800</xdr:colOff>
      <xdr:row>19</xdr:row>
      <xdr:rowOff>43539</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320335"/>
          <a:ext cx="698500" cy="283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133002</xdr:rowOff>
    </xdr:from>
    <xdr:to>
      <xdr:col>19</xdr:col>
      <xdr:colOff>38100</xdr:colOff>
      <xdr:row>18</xdr:row>
      <xdr:rowOff>63152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95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73329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6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141737</xdr:rowOff>
    </xdr:from>
    <xdr:to>
      <xdr:col>15</xdr:col>
      <xdr:colOff>101600</xdr:colOff>
      <xdr:row>18</xdr:row>
      <xdr:rowOff>71887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04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82064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7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15828</xdr:rowOff>
    </xdr:from>
    <xdr:to>
      <xdr:col>29</xdr:col>
      <xdr:colOff>177800</xdr:colOff>
      <xdr:row>18</xdr:row>
      <xdr:rowOff>117428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495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159355</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21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49857</xdr:rowOff>
    </xdr:from>
    <xdr:to>
      <xdr:col>26</xdr:col>
      <xdr:colOff>101600</xdr:colOff>
      <xdr:row>18</xdr:row>
      <xdr:rowOff>151457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835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136234</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69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111546</xdr:rowOff>
    </xdr:from>
    <xdr:to>
      <xdr:col>22</xdr:col>
      <xdr:colOff>165100</xdr:colOff>
      <xdr:row>19</xdr:row>
      <xdr:rowOff>41696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452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26473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331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135810</xdr:rowOff>
    </xdr:from>
    <xdr:to>
      <xdr:col>19</xdr:col>
      <xdr:colOff>38100</xdr:colOff>
      <xdr:row>19</xdr:row>
      <xdr:rowOff>65960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695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50737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55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164189</xdr:rowOff>
    </xdr:from>
    <xdr:to>
      <xdr:col>15</xdr:col>
      <xdr:colOff>101600</xdr:colOff>
      <xdr:row>19</xdr:row>
      <xdr:rowOff>94339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979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79116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84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103748</xdr:rowOff>
    </xdr:from>
    <xdr:to>
      <xdr:col>29</xdr:col>
      <xdr:colOff>127000</xdr:colOff>
      <xdr:row>38</xdr:row>
      <xdr:rowOff>95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28298"/>
          <a:ext cx="0" cy="14393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315072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3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95</xdr:rowOff>
    </xdr:from>
    <xdr:to>
      <xdr:col>30</xdr:col>
      <xdr:colOff>25400</xdr:colOff>
      <xdr:row>38</xdr:row>
      <xdr:rowOff>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67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18675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7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103748</xdr:rowOff>
    </xdr:from>
    <xdr:to>
      <xdr:col>30</xdr:col>
      <xdr:colOff>25400</xdr:colOff>
      <xdr:row>33</xdr:row>
      <xdr:rowOff>103748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282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135524</xdr:rowOff>
    </xdr:from>
    <xdr:to>
      <xdr:col>29</xdr:col>
      <xdr:colOff>127000</xdr:colOff>
      <xdr:row>37</xdr:row>
      <xdr:rowOff>161258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7260224"/>
          <a:ext cx="647700" cy="257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79077</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89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234000</xdr:rowOff>
    </xdr:from>
    <xdr:to>
      <xdr:col>29</xdr:col>
      <xdr:colOff>177800</xdr:colOff>
      <xdr:row>35</xdr:row>
      <xdr:rowOff>335600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100842</xdr:rowOff>
    </xdr:from>
    <xdr:to>
      <xdr:col>26</xdr:col>
      <xdr:colOff>50800</xdr:colOff>
      <xdr:row>37</xdr:row>
      <xdr:rowOff>135524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7225542"/>
          <a:ext cx="698500" cy="346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238768</xdr:rowOff>
    </xdr:from>
    <xdr:to>
      <xdr:col>26</xdr:col>
      <xdr:colOff>101600</xdr:colOff>
      <xdr:row>35</xdr:row>
      <xdr:rowOff>340368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7645</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617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141304</xdr:rowOff>
    </xdr:from>
    <xdr:to>
      <xdr:col>22</xdr:col>
      <xdr:colOff>114300</xdr:colOff>
      <xdr:row>37</xdr:row>
      <xdr:rowOff>100842</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7094554"/>
          <a:ext cx="698500" cy="1309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247650</xdr:rowOff>
    </xdr:from>
    <xdr:to>
      <xdr:col>22</xdr:col>
      <xdr:colOff>165100</xdr:colOff>
      <xdr:row>36</xdr:row>
      <xdr:rowOff>6350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61326</xdr:rowOff>
    </xdr:from>
    <xdr:to>
      <xdr:col>18</xdr:col>
      <xdr:colOff>177800</xdr:colOff>
      <xdr:row>36</xdr:row>
      <xdr:rowOff>141304</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7014576"/>
          <a:ext cx="698500" cy="799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253136</xdr:rowOff>
    </xdr:from>
    <xdr:to>
      <xdr:col>19</xdr:col>
      <xdr:colOff>38100</xdr:colOff>
      <xdr:row>36</xdr:row>
      <xdr:rowOff>11836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22013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63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234391</xdr:rowOff>
    </xdr:from>
    <xdr:to>
      <xdr:col>15</xdr:col>
      <xdr:colOff>101600</xdr:colOff>
      <xdr:row>35</xdr:row>
      <xdr:rowOff>335991</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3268</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61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110458</xdr:rowOff>
    </xdr:from>
    <xdr:to>
      <xdr:col>29</xdr:col>
      <xdr:colOff>177800</xdr:colOff>
      <xdr:row>37</xdr:row>
      <xdr:rowOff>212058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7235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82535</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720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84724</xdr:rowOff>
    </xdr:from>
    <xdr:to>
      <xdr:col>26</xdr:col>
      <xdr:colOff>101600</xdr:colOff>
      <xdr:row>37</xdr:row>
      <xdr:rowOff>186324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7209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171101</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295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50042</xdr:rowOff>
    </xdr:from>
    <xdr:to>
      <xdr:col>22</xdr:col>
      <xdr:colOff>165100</xdr:colOff>
      <xdr:row>37</xdr:row>
      <xdr:rowOff>151642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71747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136419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26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90504</xdr:rowOff>
    </xdr:from>
    <xdr:to>
      <xdr:col>19</xdr:col>
      <xdr:colOff>38100</xdr:colOff>
      <xdr:row>37</xdr:row>
      <xdr:rowOff>20654</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7043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5431</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13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10526</xdr:rowOff>
    </xdr:from>
    <xdr:to>
      <xdr:col>15</xdr:col>
      <xdr:colOff>101600</xdr:colOff>
      <xdr:row>36</xdr:row>
      <xdr:rowOff>112126</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9637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96903</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050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佐賀県鳥栖市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74,037
72,873
71.72
35,170,654
33,634,140
1,277,931
16,419,270
19,444,149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122803</xdr:rowOff>
    </xdr:from>
    <xdr:to>
      <xdr:col>24</xdr:col>
      <xdr:colOff>62865</xdr:colOff>
      <xdr:row>38</xdr:row>
      <xdr:rowOff>143091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66303"/>
          <a:ext cx="1270" cy="1391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146918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6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143091</xdr:rowOff>
    </xdr:from>
    <xdr:to>
      <xdr:col>24</xdr:col>
      <xdr:colOff>152400</xdr:colOff>
      <xdr:row>38</xdr:row>
      <xdr:rowOff>143091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5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69480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1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122803</xdr:rowOff>
    </xdr:from>
    <xdr:to>
      <xdr:col>24</xdr:col>
      <xdr:colOff>152400</xdr:colOff>
      <xdr:row>30</xdr:row>
      <xdr:rowOff>122803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6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52946</xdr:rowOff>
    </xdr:from>
    <xdr:to>
      <xdr:col>24</xdr:col>
      <xdr:colOff>63500</xdr:colOff>
      <xdr:row>37</xdr:row>
      <xdr:rowOff>59042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96596"/>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54151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54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31274</xdr:rowOff>
    </xdr:from>
    <xdr:to>
      <xdr:col>24</xdr:col>
      <xdr:colOff>114300</xdr:colOff>
      <xdr:row>36</xdr:row>
      <xdr:rowOff>132874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59042</xdr:rowOff>
    </xdr:from>
    <xdr:to>
      <xdr:col>19</xdr:col>
      <xdr:colOff>177800</xdr:colOff>
      <xdr:row>38</xdr:row>
      <xdr:rowOff>59252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02692"/>
          <a:ext cx="889000" cy="171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63868</xdr:rowOff>
    </xdr:from>
    <xdr:to>
      <xdr:col>20</xdr:col>
      <xdr:colOff>38100</xdr:colOff>
      <xdr:row>36</xdr:row>
      <xdr:rowOff>165468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10545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59252</xdr:rowOff>
    </xdr:from>
    <xdr:to>
      <xdr:col>15</xdr:col>
      <xdr:colOff>50800</xdr:colOff>
      <xdr:row>38</xdr:row>
      <xdr:rowOff>90036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574352"/>
          <a:ext cx="889000" cy="30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169786</xdr:rowOff>
    </xdr:from>
    <xdr:to>
      <xdr:col>15</xdr:col>
      <xdr:colOff>101600</xdr:colOff>
      <xdr:row>37</xdr:row>
      <xdr:rowOff>99936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116463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90036</xdr:rowOff>
    </xdr:from>
    <xdr:to>
      <xdr:col>10</xdr:col>
      <xdr:colOff>114300</xdr:colOff>
      <xdr:row>38</xdr:row>
      <xdr:rowOff>143948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605136"/>
          <a:ext cx="889000" cy="5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9938</xdr:rowOff>
    </xdr:from>
    <xdr:to>
      <xdr:col>10</xdr:col>
      <xdr:colOff>165100</xdr:colOff>
      <xdr:row>37</xdr:row>
      <xdr:rowOff>111538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128065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6680</xdr:rowOff>
    </xdr:from>
    <xdr:to>
      <xdr:col>6</xdr:col>
      <xdr:colOff>38100</xdr:colOff>
      <xdr:row>37</xdr:row>
      <xdr:rowOff>108280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124807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2146</xdr:rowOff>
    </xdr:from>
    <xdr:to>
      <xdr:col>24</xdr:col>
      <xdr:colOff>114300</xdr:colOff>
      <xdr:row>37</xdr:row>
      <xdr:rowOff>103746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4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152023</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24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8242</xdr:rowOff>
    </xdr:from>
    <xdr:to>
      <xdr:col>20</xdr:col>
      <xdr:colOff>38100</xdr:colOff>
      <xdr:row>37</xdr:row>
      <xdr:rowOff>109842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5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100969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4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8452</xdr:rowOff>
    </xdr:from>
    <xdr:to>
      <xdr:col>15</xdr:col>
      <xdr:colOff>101600</xdr:colOff>
      <xdr:row>38</xdr:row>
      <xdr:rowOff>110052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2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101179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1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39236</xdr:rowOff>
    </xdr:from>
    <xdr:to>
      <xdr:col>10</xdr:col>
      <xdr:colOff>165100</xdr:colOff>
      <xdr:row>38</xdr:row>
      <xdr:rowOff>140836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5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131963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4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93148</xdr:rowOff>
    </xdr:from>
    <xdr:to>
      <xdr:col>6</xdr:col>
      <xdr:colOff>38100</xdr:colOff>
      <xdr:row>39</xdr:row>
      <xdr:rowOff>23298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60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14425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70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138290</xdr:rowOff>
    </xdr:from>
    <xdr:to>
      <xdr:col>24</xdr:col>
      <xdr:colOff>62865</xdr:colOff>
      <xdr:row>58</xdr:row>
      <xdr:rowOff>46749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10790"/>
          <a:ext cx="1270" cy="128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50576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99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46749</xdr:rowOff>
    </xdr:from>
    <xdr:to>
      <xdr:col>24</xdr:col>
      <xdr:colOff>152400</xdr:colOff>
      <xdr:row>58</xdr:row>
      <xdr:rowOff>46749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84967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86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138290</xdr:rowOff>
    </xdr:from>
    <xdr:to>
      <xdr:col>24</xdr:col>
      <xdr:colOff>152400</xdr:colOff>
      <xdr:row>50</xdr:row>
      <xdr:rowOff>138290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10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102298</xdr:rowOff>
    </xdr:from>
    <xdr:to>
      <xdr:col>24</xdr:col>
      <xdr:colOff>63500</xdr:colOff>
      <xdr:row>57</xdr:row>
      <xdr:rowOff>156934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874948"/>
          <a:ext cx="838200" cy="5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75722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05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52845</xdr:rowOff>
    </xdr:from>
    <xdr:to>
      <xdr:col>24</xdr:col>
      <xdr:colOff>114300</xdr:colOff>
      <xdr:row>56</xdr:row>
      <xdr:rowOff>154445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102298</xdr:rowOff>
    </xdr:from>
    <xdr:to>
      <xdr:col>19</xdr:col>
      <xdr:colOff>177800</xdr:colOff>
      <xdr:row>57</xdr:row>
      <xdr:rowOff>148933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74948"/>
          <a:ext cx="889000" cy="4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136207</xdr:rowOff>
    </xdr:from>
    <xdr:to>
      <xdr:col>20</xdr:col>
      <xdr:colOff>38100</xdr:colOff>
      <xdr:row>57</xdr:row>
      <xdr:rowOff>66357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82884</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51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148933</xdr:rowOff>
    </xdr:from>
    <xdr:to>
      <xdr:col>15</xdr:col>
      <xdr:colOff>50800</xdr:colOff>
      <xdr:row>58</xdr:row>
      <xdr:rowOff>20485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21583"/>
          <a:ext cx="889000" cy="43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25883</xdr:rowOff>
    </xdr:from>
    <xdr:to>
      <xdr:col>15</xdr:col>
      <xdr:colOff>101600</xdr:colOff>
      <xdr:row>57</xdr:row>
      <xdr:rowOff>127483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144010</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57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20485</xdr:rowOff>
    </xdr:from>
    <xdr:to>
      <xdr:col>10</xdr:col>
      <xdr:colOff>114300</xdr:colOff>
      <xdr:row>58</xdr:row>
      <xdr:rowOff>69952</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64585"/>
          <a:ext cx="889000" cy="49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63805</xdr:rowOff>
    </xdr:from>
    <xdr:to>
      <xdr:col>10</xdr:col>
      <xdr:colOff>165100</xdr:colOff>
      <xdr:row>57</xdr:row>
      <xdr:rowOff>165405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3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10482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61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77394</xdr:rowOff>
    </xdr:from>
    <xdr:to>
      <xdr:col>6</xdr:col>
      <xdr:colOff>38100</xdr:colOff>
      <xdr:row>58</xdr:row>
      <xdr:rowOff>7544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5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24071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2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106134</xdr:rowOff>
    </xdr:from>
    <xdr:to>
      <xdr:col>24</xdr:col>
      <xdr:colOff>114300</xdr:colOff>
      <xdr:row>58</xdr:row>
      <xdr:rowOff>36284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7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21061</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9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51498</xdr:rowOff>
    </xdr:from>
    <xdr:to>
      <xdr:col>20</xdr:col>
      <xdr:colOff>38100</xdr:colOff>
      <xdr:row>57</xdr:row>
      <xdr:rowOff>153098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2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144225</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91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98133</xdr:rowOff>
    </xdr:from>
    <xdr:to>
      <xdr:col>15</xdr:col>
      <xdr:colOff>101600</xdr:colOff>
      <xdr:row>58</xdr:row>
      <xdr:rowOff>28283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7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19410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96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141135</xdr:rowOff>
    </xdr:from>
    <xdr:to>
      <xdr:col>10</xdr:col>
      <xdr:colOff>165100</xdr:colOff>
      <xdr:row>58</xdr:row>
      <xdr:rowOff>71285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1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62412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00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19152</xdr:rowOff>
    </xdr:from>
    <xdr:to>
      <xdr:col>6</xdr:col>
      <xdr:colOff>38100</xdr:colOff>
      <xdr:row>58</xdr:row>
      <xdr:rowOff>120752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6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111879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5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59069</xdr:rowOff>
    </xdr:from>
    <xdr:to>
      <xdr:col>24</xdr:col>
      <xdr:colOff>62865</xdr:colOff>
      <xdr:row>79</xdr:row>
      <xdr:rowOff>83530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32019"/>
          <a:ext cx="1270" cy="1396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87357</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631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83530</xdr:rowOff>
    </xdr:from>
    <xdr:to>
      <xdr:col>24</xdr:col>
      <xdr:colOff>152400</xdr:colOff>
      <xdr:row>79</xdr:row>
      <xdr:rowOff>83530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62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5746</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0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59069</xdr:rowOff>
    </xdr:from>
    <xdr:to>
      <xdr:col>24</xdr:col>
      <xdr:colOff>152400</xdr:colOff>
      <xdr:row>71</xdr:row>
      <xdr:rowOff>59069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3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49306</xdr:rowOff>
    </xdr:from>
    <xdr:to>
      <xdr:col>24</xdr:col>
      <xdr:colOff>63500</xdr:colOff>
      <xdr:row>79</xdr:row>
      <xdr:rowOff>49926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593856"/>
          <a:ext cx="838200" cy="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100837</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302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77960</xdr:rowOff>
    </xdr:from>
    <xdr:to>
      <xdr:col>24</xdr:col>
      <xdr:colOff>114300</xdr:colOff>
      <xdr:row>79</xdr:row>
      <xdr:rowOff>8110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45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49926</xdr:rowOff>
    </xdr:from>
    <xdr:to>
      <xdr:col>19</xdr:col>
      <xdr:colOff>177800</xdr:colOff>
      <xdr:row>79</xdr:row>
      <xdr:rowOff>77521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594476"/>
          <a:ext cx="889000" cy="2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74988</xdr:rowOff>
    </xdr:from>
    <xdr:to>
      <xdr:col>20</xdr:col>
      <xdr:colOff>38100</xdr:colOff>
      <xdr:row>79</xdr:row>
      <xdr:rowOff>5138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448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21665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223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73242</xdr:rowOff>
    </xdr:from>
    <xdr:to>
      <xdr:col>15</xdr:col>
      <xdr:colOff>50800</xdr:colOff>
      <xdr:row>79</xdr:row>
      <xdr:rowOff>77521</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617792"/>
          <a:ext cx="889000" cy="4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98730</xdr:rowOff>
    </xdr:from>
    <xdr:to>
      <xdr:col>15</xdr:col>
      <xdr:colOff>101600</xdr:colOff>
      <xdr:row>79</xdr:row>
      <xdr:rowOff>28880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47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45407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24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72230</xdr:rowOff>
    </xdr:from>
    <xdr:to>
      <xdr:col>10</xdr:col>
      <xdr:colOff>114300</xdr:colOff>
      <xdr:row>79</xdr:row>
      <xdr:rowOff>73242</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616780"/>
          <a:ext cx="889000" cy="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97881</xdr:rowOff>
    </xdr:from>
    <xdr:to>
      <xdr:col>10</xdr:col>
      <xdr:colOff>165100</xdr:colOff>
      <xdr:row>79</xdr:row>
      <xdr:rowOff>28031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470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44558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246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93374</xdr:rowOff>
    </xdr:from>
    <xdr:to>
      <xdr:col>6</xdr:col>
      <xdr:colOff>38100</xdr:colOff>
      <xdr:row>79</xdr:row>
      <xdr:rowOff>23524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46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40051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24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169956</xdr:rowOff>
    </xdr:from>
    <xdr:to>
      <xdr:col>24</xdr:col>
      <xdr:colOff>114300</xdr:colOff>
      <xdr:row>79</xdr:row>
      <xdr:rowOff>100106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54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84883</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45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170576</xdr:rowOff>
    </xdr:from>
    <xdr:to>
      <xdr:col>20</xdr:col>
      <xdr:colOff>38100</xdr:colOff>
      <xdr:row>79</xdr:row>
      <xdr:rowOff>100726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54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91853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636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26721</xdr:rowOff>
    </xdr:from>
    <xdr:to>
      <xdr:col>15</xdr:col>
      <xdr:colOff>101600</xdr:colOff>
      <xdr:row>79</xdr:row>
      <xdr:rowOff>128321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5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119448</xdr:rowOff>
    </xdr:from>
    <xdr:ext cx="378565"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719017" y="136639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22442</xdr:rowOff>
    </xdr:from>
    <xdr:to>
      <xdr:col>10</xdr:col>
      <xdr:colOff>165100</xdr:colOff>
      <xdr:row>79</xdr:row>
      <xdr:rowOff>124042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56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115169</xdr:rowOff>
    </xdr:from>
    <xdr:ext cx="378565"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830017" y="13659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21430</xdr:rowOff>
    </xdr:from>
    <xdr:to>
      <xdr:col>6</xdr:col>
      <xdr:colOff>38100</xdr:colOff>
      <xdr:row>79</xdr:row>
      <xdr:rowOff>123030</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56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114157</xdr:rowOff>
    </xdr:from>
    <xdr:ext cx="378565"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941017" y="13658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139649</xdr:rowOff>
    </xdr:from>
    <xdr:to>
      <xdr:col>24</xdr:col>
      <xdr:colOff>62865</xdr:colOff>
      <xdr:row>99</xdr:row>
      <xdr:rowOff>74955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98699"/>
          <a:ext cx="1270" cy="1649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78782</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5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74955</xdr:rowOff>
    </xdr:from>
    <xdr:to>
      <xdr:col>24</xdr:col>
      <xdr:colOff>152400</xdr:colOff>
      <xdr:row>99</xdr:row>
      <xdr:rowOff>74955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4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86326</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73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139649</xdr:rowOff>
    </xdr:from>
    <xdr:to>
      <xdr:col>24</xdr:col>
      <xdr:colOff>152400</xdr:colOff>
      <xdr:row>89</xdr:row>
      <xdr:rowOff>139649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98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22924</xdr:rowOff>
    </xdr:from>
    <xdr:to>
      <xdr:col>24</xdr:col>
      <xdr:colOff>63500</xdr:colOff>
      <xdr:row>98</xdr:row>
      <xdr:rowOff>27724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482124"/>
          <a:ext cx="838200" cy="34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22534</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4817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44107</xdr:rowOff>
    </xdr:from>
    <xdr:to>
      <xdr:col>24</xdr:col>
      <xdr:colOff>114300</xdr:colOff>
      <xdr:row>96</xdr:row>
      <xdr:rowOff>145707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50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27724</xdr:rowOff>
    </xdr:from>
    <xdr:to>
      <xdr:col>19</xdr:col>
      <xdr:colOff>177800</xdr:colOff>
      <xdr:row>98</xdr:row>
      <xdr:rowOff>85116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829824"/>
          <a:ext cx="889000" cy="5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31065</xdr:rowOff>
    </xdr:from>
    <xdr:to>
      <xdr:col>20</xdr:col>
      <xdr:colOff>38100</xdr:colOff>
      <xdr:row>98</xdr:row>
      <xdr:rowOff>132665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833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123792</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925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85116</xdr:rowOff>
    </xdr:from>
    <xdr:to>
      <xdr:col>15</xdr:col>
      <xdr:colOff>50800</xdr:colOff>
      <xdr:row>98</xdr:row>
      <xdr:rowOff>139446</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887216"/>
          <a:ext cx="889000" cy="5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90336</xdr:rowOff>
    </xdr:from>
    <xdr:to>
      <xdr:col>15</xdr:col>
      <xdr:colOff>101600</xdr:colOff>
      <xdr:row>99</xdr:row>
      <xdr:rowOff>20486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89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11613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98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139446</xdr:rowOff>
    </xdr:from>
    <xdr:to>
      <xdr:col>10</xdr:col>
      <xdr:colOff>114300</xdr:colOff>
      <xdr:row>99</xdr:row>
      <xdr:rowOff>20662</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941546"/>
          <a:ext cx="889000" cy="5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153085</xdr:rowOff>
    </xdr:from>
    <xdr:to>
      <xdr:col>10</xdr:col>
      <xdr:colOff>165100</xdr:colOff>
      <xdr:row>99</xdr:row>
      <xdr:rowOff>83235</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95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74362</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704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150774</xdr:rowOff>
    </xdr:from>
    <xdr:to>
      <xdr:col>6</xdr:col>
      <xdr:colOff>38100</xdr:colOff>
      <xdr:row>99</xdr:row>
      <xdr:rowOff>80924</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952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72051</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7045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143574</xdr:rowOff>
    </xdr:from>
    <xdr:to>
      <xdr:col>24</xdr:col>
      <xdr:colOff>114300</xdr:colOff>
      <xdr:row>96</xdr:row>
      <xdr:rowOff>73724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43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166451</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282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148374</xdr:rowOff>
    </xdr:from>
    <xdr:to>
      <xdr:col>20</xdr:col>
      <xdr:colOff>38100</xdr:colOff>
      <xdr:row>98</xdr:row>
      <xdr:rowOff>78524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77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95051</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55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34316</xdr:rowOff>
    </xdr:from>
    <xdr:to>
      <xdr:col>15</xdr:col>
      <xdr:colOff>101600</xdr:colOff>
      <xdr:row>98</xdr:row>
      <xdr:rowOff>135916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83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152443</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611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88646</xdr:rowOff>
    </xdr:from>
    <xdr:to>
      <xdr:col>10</xdr:col>
      <xdr:colOff>165100</xdr:colOff>
      <xdr:row>99</xdr:row>
      <xdr:rowOff>18796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89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35323</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66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141312</xdr:rowOff>
    </xdr:from>
    <xdr:to>
      <xdr:col>6</xdr:col>
      <xdr:colOff>38100</xdr:colOff>
      <xdr:row>99</xdr:row>
      <xdr:rowOff>71462</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94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87989</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71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36667</xdr:rowOff>
    </xdr:from>
    <xdr:to>
      <xdr:col>54</xdr:col>
      <xdr:colOff>189865</xdr:colOff>
      <xdr:row>38</xdr:row>
      <xdr:rowOff>95645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351617"/>
          <a:ext cx="1270" cy="125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99472</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61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95645</xdr:rowOff>
    </xdr:from>
    <xdr:to>
      <xdr:col>55</xdr:col>
      <xdr:colOff>88900</xdr:colOff>
      <xdr:row>38</xdr:row>
      <xdr:rowOff>95645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61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154794</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126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36667</xdr:rowOff>
    </xdr:from>
    <xdr:to>
      <xdr:col>55</xdr:col>
      <xdr:colOff>88900</xdr:colOff>
      <xdr:row>31</xdr:row>
      <xdr:rowOff>36667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351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6426</xdr:rowOff>
    </xdr:from>
    <xdr:to>
      <xdr:col>55</xdr:col>
      <xdr:colOff>0</xdr:colOff>
      <xdr:row>36</xdr:row>
      <xdr:rowOff>92282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149926"/>
          <a:ext cx="838200" cy="111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21578</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022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170151</xdr:rowOff>
    </xdr:from>
    <xdr:to>
      <xdr:col>55</xdr:col>
      <xdr:colOff>50800</xdr:colOff>
      <xdr:row>36</xdr:row>
      <xdr:rowOff>100301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170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6426</xdr:rowOff>
    </xdr:from>
    <xdr:to>
      <xdr:col>50</xdr:col>
      <xdr:colOff>114300</xdr:colOff>
      <xdr:row>36</xdr:row>
      <xdr:rowOff>151065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149926"/>
          <a:ext cx="889000" cy="117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80083</xdr:rowOff>
    </xdr:from>
    <xdr:to>
      <xdr:col>50</xdr:col>
      <xdr:colOff>165100</xdr:colOff>
      <xdr:row>30</xdr:row>
      <xdr:rowOff>10233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0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26760</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4827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147886</xdr:rowOff>
    </xdr:from>
    <xdr:to>
      <xdr:col>45</xdr:col>
      <xdr:colOff>177800</xdr:colOff>
      <xdr:row>36</xdr:row>
      <xdr:rowOff>151065</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6320086"/>
          <a:ext cx="889000" cy="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82412</xdr:rowOff>
    </xdr:from>
    <xdr:to>
      <xdr:col>46</xdr:col>
      <xdr:colOff>38100</xdr:colOff>
      <xdr:row>37</xdr:row>
      <xdr:rowOff>12562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25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29089</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02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121053</xdr:rowOff>
    </xdr:from>
    <xdr:to>
      <xdr:col>41</xdr:col>
      <xdr:colOff>50800</xdr:colOff>
      <xdr:row>36</xdr:row>
      <xdr:rowOff>147886</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6293253"/>
          <a:ext cx="889000" cy="26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126619</xdr:rowOff>
    </xdr:from>
    <xdr:to>
      <xdr:col>41</xdr:col>
      <xdr:colOff>101600</xdr:colOff>
      <xdr:row>37</xdr:row>
      <xdr:rowOff>56769</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29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47896</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39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134805</xdr:rowOff>
    </xdr:from>
    <xdr:to>
      <xdr:col>36</xdr:col>
      <xdr:colOff>165100</xdr:colOff>
      <xdr:row>37</xdr:row>
      <xdr:rowOff>64955</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0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56082</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39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41482</xdr:rowOff>
    </xdr:from>
    <xdr:to>
      <xdr:col>55</xdr:col>
      <xdr:colOff>50800</xdr:colOff>
      <xdr:row>36</xdr:row>
      <xdr:rowOff>143082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21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19909</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19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127076</xdr:rowOff>
    </xdr:from>
    <xdr:to>
      <xdr:col>50</xdr:col>
      <xdr:colOff>165100</xdr:colOff>
      <xdr:row>30</xdr:row>
      <xdr:rowOff>57226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09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48353</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5191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100265</xdr:rowOff>
    </xdr:from>
    <xdr:to>
      <xdr:col>46</xdr:col>
      <xdr:colOff>38100</xdr:colOff>
      <xdr:row>37</xdr:row>
      <xdr:rowOff>30415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27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21542</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36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97086</xdr:rowOff>
    </xdr:from>
    <xdr:to>
      <xdr:col>41</xdr:col>
      <xdr:colOff>101600</xdr:colOff>
      <xdr:row>37</xdr:row>
      <xdr:rowOff>27236</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26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43763</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04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70253</xdr:rowOff>
    </xdr:from>
    <xdr:to>
      <xdr:col>36</xdr:col>
      <xdr:colOff>165100</xdr:colOff>
      <xdr:row>37</xdr:row>
      <xdr:rowOff>403</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24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16930</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017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137512</xdr:rowOff>
    </xdr:from>
    <xdr:to>
      <xdr:col>54</xdr:col>
      <xdr:colOff>189865</xdr:colOff>
      <xdr:row>59</xdr:row>
      <xdr:rowOff>42632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710012"/>
          <a:ext cx="1270" cy="1448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46459</xdr:rowOff>
    </xdr:from>
    <xdr:ext cx="469744"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16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42632</xdr:rowOff>
    </xdr:from>
    <xdr:to>
      <xdr:col>55</xdr:col>
      <xdr:colOff>88900</xdr:colOff>
      <xdr:row>59</xdr:row>
      <xdr:rowOff>42632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158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84189</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48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137512</xdr:rowOff>
    </xdr:from>
    <xdr:to>
      <xdr:col>55</xdr:col>
      <xdr:colOff>88900</xdr:colOff>
      <xdr:row>50</xdr:row>
      <xdr:rowOff>137512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710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164552</xdr:rowOff>
    </xdr:from>
    <xdr:to>
      <xdr:col>55</xdr:col>
      <xdr:colOff>0</xdr:colOff>
      <xdr:row>56</xdr:row>
      <xdr:rowOff>113901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9639300" y="9422852"/>
          <a:ext cx="838200" cy="292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40712</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641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62285</xdr:rowOff>
    </xdr:from>
    <xdr:to>
      <xdr:col>55</xdr:col>
      <xdr:colOff>50800</xdr:colOff>
      <xdr:row>56</xdr:row>
      <xdr:rowOff>163885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66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113901</xdr:rowOff>
    </xdr:from>
    <xdr:to>
      <xdr:col>50</xdr:col>
      <xdr:colOff>114300</xdr:colOff>
      <xdr:row>57</xdr:row>
      <xdr:rowOff>53442</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8750300" y="9715101"/>
          <a:ext cx="889000" cy="11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67314</xdr:rowOff>
    </xdr:from>
    <xdr:to>
      <xdr:col>50</xdr:col>
      <xdr:colOff>165100</xdr:colOff>
      <xdr:row>56</xdr:row>
      <xdr:rowOff>168914</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6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160041</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76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26859</xdr:rowOff>
    </xdr:from>
    <xdr:to>
      <xdr:col>45</xdr:col>
      <xdr:colOff>177800</xdr:colOff>
      <xdr:row>57</xdr:row>
      <xdr:rowOff>53442</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7861300" y="9799509"/>
          <a:ext cx="889000" cy="2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66170</xdr:rowOff>
    </xdr:from>
    <xdr:to>
      <xdr:col>46</xdr:col>
      <xdr:colOff>38100</xdr:colOff>
      <xdr:row>56</xdr:row>
      <xdr:rowOff>167770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66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12847</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44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162005</xdr:rowOff>
    </xdr:from>
    <xdr:to>
      <xdr:col>41</xdr:col>
      <xdr:colOff>50800</xdr:colOff>
      <xdr:row>57</xdr:row>
      <xdr:rowOff>26859</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6972300" y="9763205"/>
          <a:ext cx="889000" cy="3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105947</xdr:rowOff>
    </xdr:from>
    <xdr:to>
      <xdr:col>41</xdr:col>
      <xdr:colOff>101600</xdr:colOff>
      <xdr:row>57</xdr:row>
      <xdr:rowOff>36097</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70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52624</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48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41873</xdr:rowOff>
    </xdr:from>
    <xdr:to>
      <xdr:col>36</xdr:col>
      <xdr:colOff>165100</xdr:colOff>
      <xdr:row>56</xdr:row>
      <xdr:rowOff>143473</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64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160000</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41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113752</xdr:rowOff>
    </xdr:from>
    <xdr:to>
      <xdr:col>55</xdr:col>
      <xdr:colOff>50800</xdr:colOff>
      <xdr:row>55</xdr:row>
      <xdr:rowOff>43902</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37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136629</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22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63101</xdr:rowOff>
    </xdr:from>
    <xdr:to>
      <xdr:col>50</xdr:col>
      <xdr:colOff>165100</xdr:colOff>
      <xdr:row>56</xdr:row>
      <xdr:rowOff>164701</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66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9778</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9439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2642</xdr:rowOff>
    </xdr:from>
    <xdr:to>
      <xdr:col>46</xdr:col>
      <xdr:colOff>38100</xdr:colOff>
      <xdr:row>57</xdr:row>
      <xdr:rowOff>104242</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77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95369</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986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147509</xdr:rowOff>
    </xdr:from>
    <xdr:to>
      <xdr:col>41</xdr:col>
      <xdr:colOff>101600</xdr:colOff>
      <xdr:row>57</xdr:row>
      <xdr:rowOff>77659</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74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68786</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984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111205</xdr:rowOff>
    </xdr:from>
    <xdr:to>
      <xdr:col>36</xdr:col>
      <xdr:colOff>165100</xdr:colOff>
      <xdr:row>57</xdr:row>
      <xdr:rowOff>41355</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71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32482</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980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160922</xdr:rowOff>
    </xdr:from>
    <xdr:to>
      <xdr:col>54</xdr:col>
      <xdr:colOff>189865</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162422"/>
          <a:ext cx="1270" cy="1426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107599</xdr:rowOff>
    </xdr:from>
    <xdr:ext cx="534377"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93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160922</xdr:rowOff>
    </xdr:from>
    <xdr:to>
      <xdr:col>55</xdr:col>
      <xdr:colOff>88900</xdr:colOff>
      <xdr:row>70</xdr:row>
      <xdr:rowOff>160922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16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15342</xdr:rowOff>
    </xdr:from>
    <xdr:to>
      <xdr:col>55</xdr:col>
      <xdr:colOff>0</xdr:colOff>
      <xdr:row>79</xdr:row>
      <xdr:rowOff>26391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9639300" y="13559892"/>
          <a:ext cx="8382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144315</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174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121438</xdr:rowOff>
    </xdr:from>
    <xdr:to>
      <xdr:col>55</xdr:col>
      <xdr:colOff>50800</xdr:colOff>
      <xdr:row>78</xdr:row>
      <xdr:rowOff>51588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23133</xdr:rowOff>
    </xdr:from>
    <xdr:to>
      <xdr:col>50</xdr:col>
      <xdr:colOff>114300</xdr:colOff>
      <xdr:row>79</xdr:row>
      <xdr:rowOff>26391</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8750300" y="13567683"/>
          <a:ext cx="889000" cy="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129972</xdr:rowOff>
    </xdr:from>
    <xdr:to>
      <xdr:col>50</xdr:col>
      <xdr:colOff>165100</xdr:colOff>
      <xdr:row>78</xdr:row>
      <xdr:rowOff>60122</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76649</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10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157607</xdr:rowOff>
    </xdr:from>
    <xdr:to>
      <xdr:col>45</xdr:col>
      <xdr:colOff>177800</xdr:colOff>
      <xdr:row>79</xdr:row>
      <xdr:rowOff>23133</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7861300" y="13530707"/>
          <a:ext cx="889000" cy="36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77146</xdr:rowOff>
    </xdr:from>
    <xdr:to>
      <xdr:col>46</xdr:col>
      <xdr:colOff>38100</xdr:colOff>
      <xdr:row>78</xdr:row>
      <xdr:rowOff>7296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23823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111658</xdr:rowOff>
    </xdr:from>
    <xdr:to>
      <xdr:col>41</xdr:col>
      <xdr:colOff>50800</xdr:colOff>
      <xdr:row>78</xdr:row>
      <xdr:rowOff>157607</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6972300" y="13484758"/>
          <a:ext cx="889000" cy="45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104978</xdr:rowOff>
    </xdr:from>
    <xdr:to>
      <xdr:col>41</xdr:col>
      <xdr:colOff>101600</xdr:colOff>
      <xdr:row>78</xdr:row>
      <xdr:rowOff>35128</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3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51655</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08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90024</xdr:rowOff>
    </xdr:from>
    <xdr:to>
      <xdr:col>36</xdr:col>
      <xdr:colOff>165100</xdr:colOff>
      <xdr:row>78</xdr:row>
      <xdr:rowOff>20174</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29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36701</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06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135992</xdr:rowOff>
    </xdr:from>
    <xdr:to>
      <xdr:col>55</xdr:col>
      <xdr:colOff>50800</xdr:colOff>
      <xdr:row>79</xdr:row>
      <xdr:rowOff>66142</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50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50919</xdr:rowOff>
    </xdr:from>
    <xdr:ext cx="469744"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42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147041</xdr:rowOff>
    </xdr:from>
    <xdr:to>
      <xdr:col>50</xdr:col>
      <xdr:colOff>165100</xdr:colOff>
      <xdr:row>79</xdr:row>
      <xdr:rowOff>77191</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520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68318</xdr:rowOff>
    </xdr:from>
    <xdr:ext cx="378565"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450017" y="13612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143783</xdr:rowOff>
    </xdr:from>
    <xdr:to>
      <xdr:col>46</xdr:col>
      <xdr:colOff>38100</xdr:colOff>
      <xdr:row>79</xdr:row>
      <xdr:rowOff>73933</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51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65060</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515428" y="13609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106807</xdr:rowOff>
    </xdr:from>
    <xdr:to>
      <xdr:col>41</xdr:col>
      <xdr:colOff>101600</xdr:colOff>
      <xdr:row>79</xdr:row>
      <xdr:rowOff>36957</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47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28084</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626428" y="1357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60858</xdr:rowOff>
    </xdr:from>
    <xdr:to>
      <xdr:col>36</xdr:col>
      <xdr:colOff>165100</xdr:colOff>
      <xdr:row>78</xdr:row>
      <xdr:rowOff>162458</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43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153585</xdr:rowOff>
    </xdr:from>
    <xdr:ext cx="469744"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37428" y="13526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a16="http://schemas.microsoft.com/office/drawing/2014/main" id="{00000000-0008-0000-06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145759</xdr:rowOff>
    </xdr:from>
    <xdr:to>
      <xdr:col>54</xdr:col>
      <xdr:colOff>189865</xdr:colOff>
      <xdr:row>99</xdr:row>
      <xdr:rowOff>57077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10475595" y="15576259"/>
          <a:ext cx="1270" cy="145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60904</xdr:rowOff>
    </xdr:from>
    <xdr:ext cx="469744" cy="259045"/>
    <xdr:sp macro="" textlink="">
      <xdr:nvSpPr>
        <xdr:cNvPr id="466" name="普通建設事業費 （ うち更新整備　）最小値テキスト">
          <a:extLst>
            <a:ext uri="{FF2B5EF4-FFF2-40B4-BE49-F238E27FC236}">
              <a16:creationId xmlns:a16="http://schemas.microsoft.com/office/drawing/2014/main" id="{00000000-0008-0000-0600-0000D2010000}"/>
            </a:ext>
          </a:extLst>
        </xdr:cNvPr>
        <xdr:cNvSpPr txBox="1"/>
      </xdr:nvSpPr>
      <xdr:spPr>
        <a:xfrm>
          <a:off x="10528300" y="1703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57077</xdr:rowOff>
    </xdr:from>
    <xdr:to>
      <xdr:col>55</xdr:col>
      <xdr:colOff>88900</xdr:colOff>
      <xdr:row>99</xdr:row>
      <xdr:rowOff>57077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70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92436</xdr:rowOff>
    </xdr:from>
    <xdr:ext cx="534377" cy="259045"/>
    <xdr:sp macro="" textlink="">
      <xdr:nvSpPr>
        <xdr:cNvPr id="468" name="普通建設事業費 （ うち更新整備　）最大値テキスト">
          <a:extLst>
            <a:ext uri="{FF2B5EF4-FFF2-40B4-BE49-F238E27FC236}">
              <a16:creationId xmlns:a16="http://schemas.microsoft.com/office/drawing/2014/main" id="{00000000-0008-0000-0600-0000D4010000}"/>
            </a:ext>
          </a:extLst>
        </xdr:cNvPr>
        <xdr:cNvSpPr txBox="1"/>
      </xdr:nvSpPr>
      <xdr:spPr>
        <a:xfrm>
          <a:off x="10528300" y="1535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145759</xdr:rowOff>
    </xdr:from>
    <xdr:to>
      <xdr:col>55</xdr:col>
      <xdr:colOff>88900</xdr:colOff>
      <xdr:row>90</xdr:row>
      <xdr:rowOff>145759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557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83040</xdr:rowOff>
    </xdr:from>
    <xdr:to>
      <xdr:col>55</xdr:col>
      <xdr:colOff>0</xdr:colOff>
      <xdr:row>96</xdr:row>
      <xdr:rowOff>59609</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9639300" y="16199340"/>
          <a:ext cx="838200" cy="319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115726</xdr:rowOff>
    </xdr:from>
    <xdr:ext cx="534377" cy="259045"/>
    <xdr:sp macro="" textlink="">
      <xdr:nvSpPr>
        <xdr:cNvPr id="471" name="普通建設事業費 （ うち更新整備　）平均値テキスト">
          <a:extLst>
            <a:ext uri="{FF2B5EF4-FFF2-40B4-BE49-F238E27FC236}">
              <a16:creationId xmlns:a16="http://schemas.microsoft.com/office/drawing/2014/main" id="{00000000-0008-0000-0600-0000D7010000}"/>
            </a:ext>
          </a:extLst>
        </xdr:cNvPr>
        <xdr:cNvSpPr txBox="1"/>
      </xdr:nvSpPr>
      <xdr:spPr>
        <a:xfrm>
          <a:off x="10528300" y="16574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137299</xdr:rowOff>
    </xdr:from>
    <xdr:to>
      <xdr:col>55</xdr:col>
      <xdr:colOff>50800</xdr:colOff>
      <xdr:row>97</xdr:row>
      <xdr:rowOff>67449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104267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59609</xdr:rowOff>
    </xdr:from>
    <xdr:to>
      <xdr:col>50</xdr:col>
      <xdr:colOff>114300</xdr:colOff>
      <xdr:row>96</xdr:row>
      <xdr:rowOff>149546</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8750300" y="16518809"/>
          <a:ext cx="889000" cy="89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130277</xdr:rowOff>
    </xdr:from>
    <xdr:to>
      <xdr:col>50</xdr:col>
      <xdr:colOff>165100</xdr:colOff>
      <xdr:row>97</xdr:row>
      <xdr:rowOff>60427</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9588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51554</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68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149546</xdr:rowOff>
    </xdr:from>
    <xdr:to>
      <xdr:col>45</xdr:col>
      <xdr:colOff>177800</xdr:colOff>
      <xdr:row>96</xdr:row>
      <xdr:rowOff>159114</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7861300" y="16608746"/>
          <a:ext cx="889000" cy="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3470</xdr:rowOff>
    </xdr:from>
    <xdr:to>
      <xdr:col>46</xdr:col>
      <xdr:colOff>38100</xdr:colOff>
      <xdr:row>97</xdr:row>
      <xdr:rowOff>105070</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8699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96197</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72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159114</xdr:rowOff>
    </xdr:from>
    <xdr:to>
      <xdr:col>41</xdr:col>
      <xdr:colOff>50800</xdr:colOff>
      <xdr:row>97</xdr:row>
      <xdr:rowOff>85816</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flipV="1">
          <a:off x="6972300" y="16618314"/>
          <a:ext cx="889000" cy="9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35424</xdr:rowOff>
    </xdr:from>
    <xdr:to>
      <xdr:col>41</xdr:col>
      <xdr:colOff>101600</xdr:colOff>
      <xdr:row>97</xdr:row>
      <xdr:rowOff>137024</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7810500" y="1666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128151</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75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144058</xdr:rowOff>
    </xdr:from>
    <xdr:to>
      <xdr:col>36</xdr:col>
      <xdr:colOff>165100</xdr:colOff>
      <xdr:row>97</xdr:row>
      <xdr:rowOff>74208</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69215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90735</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37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32240</xdr:rowOff>
    </xdr:from>
    <xdr:to>
      <xdr:col>55</xdr:col>
      <xdr:colOff>50800</xdr:colOff>
      <xdr:row>94</xdr:row>
      <xdr:rowOff>133840</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10426700" y="1614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55117</xdr:rowOff>
    </xdr:from>
    <xdr:ext cx="534377" cy="259045"/>
    <xdr:sp macro="" textlink="">
      <xdr:nvSpPr>
        <xdr:cNvPr id="490" name="普通建設事業費 （ うち更新整備　）該当値テキスト">
          <a:extLst>
            <a:ext uri="{FF2B5EF4-FFF2-40B4-BE49-F238E27FC236}">
              <a16:creationId xmlns:a16="http://schemas.microsoft.com/office/drawing/2014/main" id="{00000000-0008-0000-0600-0000EA010000}"/>
            </a:ext>
          </a:extLst>
        </xdr:cNvPr>
        <xdr:cNvSpPr txBox="1"/>
      </xdr:nvSpPr>
      <xdr:spPr>
        <a:xfrm>
          <a:off x="10528300" y="1599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8809</xdr:rowOff>
    </xdr:from>
    <xdr:to>
      <xdr:col>50</xdr:col>
      <xdr:colOff>165100</xdr:colOff>
      <xdr:row>96</xdr:row>
      <xdr:rowOff>110409</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9588500" y="1646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126936</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9372111" y="16243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98746</xdr:rowOff>
    </xdr:from>
    <xdr:to>
      <xdr:col>46</xdr:col>
      <xdr:colOff>38100</xdr:colOff>
      <xdr:row>97</xdr:row>
      <xdr:rowOff>28896</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8699500" y="1655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45423</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8483111" y="1633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108314</xdr:rowOff>
    </xdr:from>
    <xdr:to>
      <xdr:col>41</xdr:col>
      <xdr:colOff>101600</xdr:colOff>
      <xdr:row>97</xdr:row>
      <xdr:rowOff>38464</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7810500" y="1656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54991</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7594111" y="16342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35016</xdr:rowOff>
    </xdr:from>
    <xdr:to>
      <xdr:col>36</xdr:col>
      <xdr:colOff>165100</xdr:colOff>
      <xdr:row>97</xdr:row>
      <xdr:rowOff>136616</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6921500" y="1666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127743</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6705111" y="1675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a:extLst>
            <a:ext uri="{FF2B5EF4-FFF2-40B4-BE49-F238E27FC236}">
              <a16:creationId xmlns:a16="http://schemas.microsoft.com/office/drawing/2014/main" id="{00000000-0008-0000-0600-00000B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47770</xdr:rowOff>
    </xdr:from>
    <xdr:to>
      <xdr:col>85</xdr:col>
      <xdr:colOff>126364</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6317595" y="5362720"/>
          <a:ext cx="1269" cy="142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118399</xdr:rowOff>
    </xdr:from>
    <xdr:ext cx="249299" cy="259045"/>
    <xdr:sp macro="" textlink="">
      <xdr:nvSpPr>
        <xdr:cNvPr id="525" name="災害復旧事業費最小値テキスト">
          <a:extLst>
            <a:ext uri="{FF2B5EF4-FFF2-40B4-BE49-F238E27FC236}">
              <a16:creationId xmlns:a16="http://schemas.microsoft.com/office/drawing/2014/main" id="{00000000-0008-0000-0600-00000D020000}"/>
            </a:ext>
          </a:extLst>
        </xdr:cNvPr>
        <xdr:cNvSpPr txBox="1"/>
      </xdr:nvSpPr>
      <xdr:spPr>
        <a:xfrm>
          <a:off x="16370300" y="6804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165897</xdr:rowOff>
    </xdr:from>
    <xdr:ext cx="534377" cy="259045"/>
    <xdr:sp macro="" textlink="">
      <xdr:nvSpPr>
        <xdr:cNvPr id="527" name="災害復旧事業費最大値テキスト">
          <a:extLst>
            <a:ext uri="{FF2B5EF4-FFF2-40B4-BE49-F238E27FC236}">
              <a16:creationId xmlns:a16="http://schemas.microsoft.com/office/drawing/2014/main" id="{00000000-0008-0000-0600-00000F020000}"/>
            </a:ext>
          </a:extLst>
        </xdr:cNvPr>
        <xdr:cNvSpPr txBox="1"/>
      </xdr:nvSpPr>
      <xdr:spPr>
        <a:xfrm>
          <a:off x="16370300" y="513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47770</xdr:rowOff>
    </xdr:from>
    <xdr:to>
      <xdr:col>86</xdr:col>
      <xdr:colOff>25400</xdr:colOff>
      <xdr:row>31</xdr:row>
      <xdr:rowOff>47770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536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37483</xdr:rowOff>
    </xdr:from>
    <xdr:to>
      <xdr:col>85</xdr:col>
      <xdr:colOff>127000</xdr:colOff>
      <xdr:row>39</xdr:row>
      <xdr:rowOff>44210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5481300" y="6724033"/>
          <a:ext cx="838200" cy="6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162849</xdr:rowOff>
    </xdr:from>
    <xdr:ext cx="469744" cy="259045"/>
    <xdr:sp macro="" textlink="">
      <xdr:nvSpPr>
        <xdr:cNvPr id="530" name="災害復旧事業費平均値テキスト">
          <a:extLst>
            <a:ext uri="{FF2B5EF4-FFF2-40B4-BE49-F238E27FC236}">
              <a16:creationId xmlns:a16="http://schemas.microsoft.com/office/drawing/2014/main" id="{00000000-0008-0000-0600-000012020000}"/>
            </a:ext>
          </a:extLst>
        </xdr:cNvPr>
        <xdr:cNvSpPr txBox="1"/>
      </xdr:nvSpPr>
      <xdr:spPr>
        <a:xfrm>
          <a:off x="16370300" y="6677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12972</xdr:rowOff>
    </xdr:from>
    <xdr:to>
      <xdr:col>85</xdr:col>
      <xdr:colOff>177800</xdr:colOff>
      <xdr:row>39</xdr:row>
      <xdr:rowOff>114572</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62687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352</xdr:rowOff>
    </xdr:from>
    <xdr:to>
      <xdr:col>81</xdr:col>
      <xdr:colOff>50800</xdr:colOff>
      <xdr:row>39</xdr:row>
      <xdr:rowOff>44210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4592300" y="6686902"/>
          <a:ext cx="889000" cy="4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15618</xdr:rowOff>
    </xdr:from>
    <xdr:to>
      <xdr:col>81</xdr:col>
      <xdr:colOff>101600</xdr:colOff>
      <xdr:row>39</xdr:row>
      <xdr:rowOff>117218</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5430500" y="670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108345</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2017" y="6794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352</xdr:rowOff>
    </xdr:from>
    <xdr:to>
      <xdr:col>76</xdr:col>
      <xdr:colOff>114300</xdr:colOff>
      <xdr:row>39</xdr:row>
      <xdr:rowOff>39867</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flipV="1">
          <a:off x="13703300" y="6686902"/>
          <a:ext cx="889000" cy="3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5951</xdr:rowOff>
    </xdr:from>
    <xdr:to>
      <xdr:col>76</xdr:col>
      <xdr:colOff>165100</xdr:colOff>
      <xdr:row>39</xdr:row>
      <xdr:rowOff>107551</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4541500" y="669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98678</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57428" y="6785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39867</xdr:rowOff>
    </xdr:from>
    <xdr:to>
      <xdr:col>71</xdr:col>
      <xdr:colOff>177800</xdr:colOff>
      <xdr:row>39</xdr:row>
      <xdr:rowOff>97834</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flipV="1">
          <a:off x="12814300" y="6726417"/>
          <a:ext cx="889000" cy="57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165415</xdr:rowOff>
    </xdr:from>
    <xdr:to>
      <xdr:col>72</xdr:col>
      <xdr:colOff>38100</xdr:colOff>
      <xdr:row>39</xdr:row>
      <xdr:rowOff>95565</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3652500" y="668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86692</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77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28158</xdr:rowOff>
    </xdr:from>
    <xdr:to>
      <xdr:col>67</xdr:col>
      <xdr:colOff>101600</xdr:colOff>
      <xdr:row>39</xdr:row>
      <xdr:rowOff>129758</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2763500" y="6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146285</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5017" y="6489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158133</xdr:rowOff>
    </xdr:from>
    <xdr:to>
      <xdr:col>85</xdr:col>
      <xdr:colOff>177800</xdr:colOff>
      <xdr:row>39</xdr:row>
      <xdr:rowOff>88283</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6268700" y="667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117510</xdr:rowOff>
    </xdr:from>
    <xdr:ext cx="469744" cy="259045"/>
    <xdr:sp macro="" textlink="">
      <xdr:nvSpPr>
        <xdr:cNvPr id="549" name="災害復旧事業費該当値テキスト">
          <a:extLst>
            <a:ext uri="{FF2B5EF4-FFF2-40B4-BE49-F238E27FC236}">
              <a16:creationId xmlns:a16="http://schemas.microsoft.com/office/drawing/2014/main" id="{00000000-0008-0000-0600-000025020000}"/>
            </a:ext>
          </a:extLst>
        </xdr:cNvPr>
        <xdr:cNvSpPr txBox="1"/>
      </xdr:nvSpPr>
      <xdr:spPr>
        <a:xfrm>
          <a:off x="16370300" y="6461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164860</xdr:rowOff>
    </xdr:from>
    <xdr:to>
      <xdr:col>81</xdr:col>
      <xdr:colOff>101600</xdr:colOff>
      <xdr:row>39</xdr:row>
      <xdr:rowOff>95010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5430500" y="667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111537</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5246428" y="645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121002</xdr:rowOff>
    </xdr:from>
    <xdr:to>
      <xdr:col>76</xdr:col>
      <xdr:colOff>165100</xdr:colOff>
      <xdr:row>39</xdr:row>
      <xdr:rowOff>51152</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4541500" y="663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67679</xdr:rowOff>
    </xdr:from>
    <xdr:ext cx="469744"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4357428" y="6411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160517</xdr:rowOff>
    </xdr:from>
    <xdr:to>
      <xdr:col>72</xdr:col>
      <xdr:colOff>38100</xdr:colOff>
      <xdr:row>39</xdr:row>
      <xdr:rowOff>90667</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3652500" y="667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107194</xdr:rowOff>
    </xdr:from>
    <xdr:ext cx="469744"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3468428" y="6450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47034</xdr:rowOff>
    </xdr:from>
    <xdr:to>
      <xdr:col>67</xdr:col>
      <xdr:colOff>101600</xdr:colOff>
      <xdr:row>39</xdr:row>
      <xdr:rowOff>148634</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2763500" y="673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139761</xdr:rowOff>
    </xdr:from>
    <xdr:ext cx="313932"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657333" y="68263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失業対策事業費グラフ枠">
          <a:extLst>
            <a:ext uri="{FF2B5EF4-FFF2-40B4-BE49-F238E27FC236}">
              <a16:creationId xmlns:a16="http://schemas.microsoft.com/office/drawing/2014/main" id="{00000000-0008-0000-06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4" name="失業対策事業費最小値テキスト">
          <a:extLst>
            <a:ext uri="{FF2B5EF4-FFF2-40B4-BE49-F238E27FC236}">
              <a16:creationId xmlns:a16="http://schemas.microsoft.com/office/drawing/2014/main" id="{00000000-0008-0000-0600-00003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6" name="失業対策事業費最大値テキスト">
          <a:extLst>
            <a:ext uri="{FF2B5EF4-FFF2-40B4-BE49-F238E27FC236}">
              <a16:creationId xmlns:a16="http://schemas.microsoft.com/office/drawing/2014/main" id="{00000000-0008-0000-0600-00004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9" name="失業対策事業費平均値テキスト">
          <a:extLst>
            <a:ext uri="{FF2B5EF4-FFF2-40B4-BE49-F238E27FC236}">
              <a16:creationId xmlns:a16="http://schemas.microsoft.com/office/drawing/2014/main" id="{00000000-0008-0000-0600-00004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8" name="失業対策事業費該当値テキスト">
          <a:extLst>
            <a:ext uri="{FF2B5EF4-FFF2-40B4-BE49-F238E27FC236}">
              <a16:creationId xmlns:a16="http://schemas.microsoft.com/office/drawing/2014/main" id="{00000000-0008-0000-0600-00005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a:extLst>
            <a:ext uri="{FF2B5EF4-FFF2-40B4-BE49-F238E27FC236}">
              <a16:creationId xmlns:a16="http://schemas.microsoft.com/office/drawing/2014/main" id="{00000000-0008-0000-06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55283</xdr:rowOff>
    </xdr:from>
    <xdr:to>
      <xdr:col>85</xdr:col>
      <xdr:colOff>126364</xdr:colOff>
      <xdr:row>78</xdr:row>
      <xdr:rowOff>93320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6317595" y="12056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97147</xdr:rowOff>
    </xdr:from>
    <xdr:ext cx="469744" cy="259045"/>
    <xdr:sp macro="" textlink="">
      <xdr:nvSpPr>
        <xdr:cNvPr id="631" name="公債費最小値テキスト">
          <a:extLst>
            <a:ext uri="{FF2B5EF4-FFF2-40B4-BE49-F238E27FC236}">
              <a16:creationId xmlns:a16="http://schemas.microsoft.com/office/drawing/2014/main" id="{00000000-0008-0000-0600-000077020000}"/>
            </a:ext>
          </a:extLst>
        </xdr:cNvPr>
        <xdr:cNvSpPr txBox="1"/>
      </xdr:nvSpPr>
      <xdr:spPr>
        <a:xfrm>
          <a:off x="16370300" y="134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93320</xdr:rowOff>
    </xdr:from>
    <xdr:to>
      <xdr:col>86</xdr:col>
      <xdr:colOff>25400</xdr:colOff>
      <xdr:row>78</xdr:row>
      <xdr:rowOff>93320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34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1960</xdr:rowOff>
    </xdr:from>
    <xdr:ext cx="599010" cy="259045"/>
    <xdr:sp macro="" textlink="">
      <xdr:nvSpPr>
        <xdr:cNvPr id="633" name="公債費最大値テキスト">
          <a:extLst>
            <a:ext uri="{FF2B5EF4-FFF2-40B4-BE49-F238E27FC236}">
              <a16:creationId xmlns:a16="http://schemas.microsoft.com/office/drawing/2014/main" id="{00000000-0008-0000-0600-000079020000}"/>
            </a:ext>
          </a:extLst>
        </xdr:cNvPr>
        <xdr:cNvSpPr txBox="1"/>
      </xdr:nvSpPr>
      <xdr:spPr>
        <a:xfrm>
          <a:off x="16370300" y="11832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55283</xdr:rowOff>
    </xdr:from>
    <xdr:to>
      <xdr:col>86</xdr:col>
      <xdr:colOff>25400</xdr:colOff>
      <xdr:row>70</xdr:row>
      <xdr:rowOff>55283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2056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85255</xdr:rowOff>
    </xdr:from>
    <xdr:to>
      <xdr:col>85</xdr:col>
      <xdr:colOff>127000</xdr:colOff>
      <xdr:row>77</xdr:row>
      <xdr:rowOff>87033</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5481300" y="13286905"/>
          <a:ext cx="838200" cy="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75963</xdr:rowOff>
    </xdr:from>
    <xdr:ext cx="534377" cy="259045"/>
    <xdr:sp macro="" textlink="">
      <xdr:nvSpPr>
        <xdr:cNvPr id="636" name="公債費平均値テキスト">
          <a:extLst>
            <a:ext uri="{FF2B5EF4-FFF2-40B4-BE49-F238E27FC236}">
              <a16:creationId xmlns:a16="http://schemas.microsoft.com/office/drawing/2014/main" id="{00000000-0008-0000-0600-00007C020000}"/>
            </a:ext>
          </a:extLst>
        </xdr:cNvPr>
        <xdr:cNvSpPr txBox="1"/>
      </xdr:nvSpPr>
      <xdr:spPr>
        <a:xfrm>
          <a:off x="16370300" y="12934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53087</xdr:rowOff>
    </xdr:from>
    <xdr:to>
      <xdr:col>85</xdr:col>
      <xdr:colOff>177800</xdr:colOff>
      <xdr:row>76</xdr:row>
      <xdr:rowOff>154687</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62687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78536</xdr:rowOff>
    </xdr:from>
    <xdr:to>
      <xdr:col>81</xdr:col>
      <xdr:colOff>50800</xdr:colOff>
      <xdr:row>77</xdr:row>
      <xdr:rowOff>87033</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4592300" y="13280186"/>
          <a:ext cx="889000" cy="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49518</xdr:rowOff>
    </xdr:from>
    <xdr:to>
      <xdr:col>81</xdr:col>
      <xdr:colOff>101600</xdr:colOff>
      <xdr:row>76</xdr:row>
      <xdr:rowOff>151118</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5430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167644</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56642</xdr:rowOff>
    </xdr:from>
    <xdr:to>
      <xdr:col>76</xdr:col>
      <xdr:colOff>114300</xdr:colOff>
      <xdr:row>77</xdr:row>
      <xdr:rowOff>78536</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3703300" y="13258292"/>
          <a:ext cx="889000" cy="2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58902</xdr:rowOff>
    </xdr:from>
    <xdr:to>
      <xdr:col>76</xdr:col>
      <xdr:colOff>165100</xdr:colOff>
      <xdr:row>76</xdr:row>
      <xdr:rowOff>160502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4541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5580</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8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53696</xdr:rowOff>
    </xdr:from>
    <xdr:to>
      <xdr:col>71</xdr:col>
      <xdr:colOff>177800</xdr:colOff>
      <xdr:row>77</xdr:row>
      <xdr:rowOff>56642</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2814300" y="13255346"/>
          <a:ext cx="889000" cy="2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64427</xdr:rowOff>
    </xdr:from>
    <xdr:to>
      <xdr:col>72</xdr:col>
      <xdr:colOff>38100</xdr:colOff>
      <xdr:row>76</xdr:row>
      <xdr:rowOff>166027</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3652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11104</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28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47613</xdr:rowOff>
    </xdr:from>
    <xdr:to>
      <xdr:col>67</xdr:col>
      <xdr:colOff>101600</xdr:colOff>
      <xdr:row>76</xdr:row>
      <xdr:rowOff>149213</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2763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165740</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285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34455</xdr:rowOff>
    </xdr:from>
    <xdr:to>
      <xdr:col>85</xdr:col>
      <xdr:colOff>177800</xdr:colOff>
      <xdr:row>77</xdr:row>
      <xdr:rowOff>136055</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6268700" y="1323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12882</xdr:rowOff>
    </xdr:from>
    <xdr:ext cx="534377" cy="259045"/>
    <xdr:sp macro="" textlink="">
      <xdr:nvSpPr>
        <xdr:cNvPr id="655" name="公債費該当値テキスト">
          <a:extLst>
            <a:ext uri="{FF2B5EF4-FFF2-40B4-BE49-F238E27FC236}">
              <a16:creationId xmlns:a16="http://schemas.microsoft.com/office/drawing/2014/main" id="{00000000-0008-0000-0600-00008F020000}"/>
            </a:ext>
          </a:extLst>
        </xdr:cNvPr>
        <xdr:cNvSpPr txBox="1"/>
      </xdr:nvSpPr>
      <xdr:spPr>
        <a:xfrm>
          <a:off x="16370300" y="1321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36233</xdr:rowOff>
    </xdr:from>
    <xdr:to>
      <xdr:col>81</xdr:col>
      <xdr:colOff>101600</xdr:colOff>
      <xdr:row>77</xdr:row>
      <xdr:rowOff>137833</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5430500" y="1323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128960</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5214111" y="1333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27736</xdr:rowOff>
    </xdr:from>
    <xdr:to>
      <xdr:col>76</xdr:col>
      <xdr:colOff>165100</xdr:colOff>
      <xdr:row>77</xdr:row>
      <xdr:rowOff>129336</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4541500" y="1322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120463</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4325111" y="1332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5842</xdr:rowOff>
    </xdr:from>
    <xdr:to>
      <xdr:col>72</xdr:col>
      <xdr:colOff>38100</xdr:colOff>
      <xdr:row>77</xdr:row>
      <xdr:rowOff>107442</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3652500" y="1320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98569</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3436111" y="13300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2896</xdr:rowOff>
    </xdr:from>
    <xdr:to>
      <xdr:col>67</xdr:col>
      <xdr:colOff>101600</xdr:colOff>
      <xdr:row>77</xdr:row>
      <xdr:rowOff>104496</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2763500" y="1320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95623</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547111" y="1329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a:extLst>
            <a:ext uri="{FF2B5EF4-FFF2-40B4-BE49-F238E27FC236}">
              <a16:creationId xmlns:a16="http://schemas.microsoft.com/office/drawing/2014/main" id="{00000000-0008-0000-06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28732</xdr:rowOff>
    </xdr:from>
    <xdr:to>
      <xdr:col>85</xdr:col>
      <xdr:colOff>126364</xdr:colOff>
      <xdr:row>99</xdr:row>
      <xdr:rowOff>63871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6317595" y="15630682"/>
          <a:ext cx="1269" cy="1406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67698</xdr:rowOff>
    </xdr:from>
    <xdr:ext cx="469744" cy="259045"/>
    <xdr:sp macro="" textlink="">
      <xdr:nvSpPr>
        <xdr:cNvPr id="690" name="積立金最小値テキスト">
          <a:extLst>
            <a:ext uri="{FF2B5EF4-FFF2-40B4-BE49-F238E27FC236}">
              <a16:creationId xmlns:a16="http://schemas.microsoft.com/office/drawing/2014/main" id="{00000000-0008-0000-0600-0000B2020000}"/>
            </a:ext>
          </a:extLst>
        </xdr:cNvPr>
        <xdr:cNvSpPr txBox="1"/>
      </xdr:nvSpPr>
      <xdr:spPr>
        <a:xfrm>
          <a:off x="16370300" y="1704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63871</xdr:rowOff>
    </xdr:from>
    <xdr:to>
      <xdr:col>86</xdr:col>
      <xdr:colOff>25400</xdr:colOff>
      <xdr:row>99</xdr:row>
      <xdr:rowOff>63871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7037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146859</xdr:rowOff>
    </xdr:from>
    <xdr:ext cx="534377" cy="259045"/>
    <xdr:sp macro="" textlink="">
      <xdr:nvSpPr>
        <xdr:cNvPr id="692" name="積立金最大値テキスト">
          <a:extLst>
            <a:ext uri="{FF2B5EF4-FFF2-40B4-BE49-F238E27FC236}">
              <a16:creationId xmlns:a16="http://schemas.microsoft.com/office/drawing/2014/main" id="{00000000-0008-0000-0600-0000B4020000}"/>
            </a:ext>
          </a:extLst>
        </xdr:cNvPr>
        <xdr:cNvSpPr txBox="1"/>
      </xdr:nvSpPr>
      <xdr:spPr>
        <a:xfrm>
          <a:off x="16370300" y="1540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28732</xdr:rowOff>
    </xdr:from>
    <xdr:to>
      <xdr:col>86</xdr:col>
      <xdr:colOff>25400</xdr:colOff>
      <xdr:row>91</xdr:row>
      <xdr:rowOff>28732</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5630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126212</xdr:rowOff>
    </xdr:from>
    <xdr:to>
      <xdr:col>85</xdr:col>
      <xdr:colOff>127000</xdr:colOff>
      <xdr:row>98</xdr:row>
      <xdr:rowOff>95335</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5481300" y="16585412"/>
          <a:ext cx="838200" cy="312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169674</xdr:rowOff>
    </xdr:from>
    <xdr:ext cx="534377" cy="259045"/>
    <xdr:sp macro="" textlink="">
      <xdr:nvSpPr>
        <xdr:cNvPr id="695" name="積立金平均値テキスト">
          <a:extLst>
            <a:ext uri="{FF2B5EF4-FFF2-40B4-BE49-F238E27FC236}">
              <a16:creationId xmlns:a16="http://schemas.microsoft.com/office/drawing/2014/main" id="{00000000-0008-0000-0600-0000B7020000}"/>
            </a:ext>
          </a:extLst>
        </xdr:cNvPr>
        <xdr:cNvSpPr txBox="1"/>
      </xdr:nvSpPr>
      <xdr:spPr>
        <a:xfrm>
          <a:off x="16370300" y="16628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19797</xdr:rowOff>
    </xdr:from>
    <xdr:to>
      <xdr:col>85</xdr:col>
      <xdr:colOff>177800</xdr:colOff>
      <xdr:row>97</xdr:row>
      <xdr:rowOff>121397</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6268700" y="1665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149301</xdr:rowOff>
    </xdr:from>
    <xdr:to>
      <xdr:col>81</xdr:col>
      <xdr:colOff>50800</xdr:colOff>
      <xdr:row>98</xdr:row>
      <xdr:rowOff>95335</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4592300" y="16779951"/>
          <a:ext cx="889000" cy="117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141478</xdr:rowOff>
    </xdr:from>
    <xdr:to>
      <xdr:col>81</xdr:col>
      <xdr:colOff>101600</xdr:colOff>
      <xdr:row>98</xdr:row>
      <xdr:rowOff>71628</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5430500" y="16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88155</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54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84362</xdr:rowOff>
    </xdr:from>
    <xdr:to>
      <xdr:col>76</xdr:col>
      <xdr:colOff>114300</xdr:colOff>
      <xdr:row>97</xdr:row>
      <xdr:rowOff>149301</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3703300" y="16715012"/>
          <a:ext cx="889000" cy="64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35604</xdr:rowOff>
    </xdr:from>
    <xdr:to>
      <xdr:col>76</xdr:col>
      <xdr:colOff>165100</xdr:colOff>
      <xdr:row>98</xdr:row>
      <xdr:rowOff>137204</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4541500" y="1683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128331</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93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84362</xdr:rowOff>
    </xdr:from>
    <xdr:to>
      <xdr:col>71</xdr:col>
      <xdr:colOff>177800</xdr:colOff>
      <xdr:row>98</xdr:row>
      <xdr:rowOff>55640</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flipV="1">
          <a:off x="12814300" y="16715012"/>
          <a:ext cx="889000" cy="14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43621</xdr:rowOff>
    </xdr:from>
    <xdr:to>
      <xdr:col>72</xdr:col>
      <xdr:colOff>38100</xdr:colOff>
      <xdr:row>98</xdr:row>
      <xdr:rowOff>145221</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3652500" y="1684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136348</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93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57190</xdr:rowOff>
    </xdr:from>
    <xdr:to>
      <xdr:col>67</xdr:col>
      <xdr:colOff>101600</xdr:colOff>
      <xdr:row>98</xdr:row>
      <xdr:rowOff>158790</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2763500" y="168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149917</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79428" y="1695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75412</xdr:rowOff>
    </xdr:from>
    <xdr:to>
      <xdr:col>85</xdr:col>
      <xdr:colOff>177800</xdr:colOff>
      <xdr:row>97</xdr:row>
      <xdr:rowOff>5562</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6268700" y="1653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98289</xdr:rowOff>
    </xdr:from>
    <xdr:ext cx="534377" cy="259045"/>
    <xdr:sp macro="" textlink="">
      <xdr:nvSpPr>
        <xdr:cNvPr id="714" name="積立金該当値テキスト">
          <a:extLst>
            <a:ext uri="{FF2B5EF4-FFF2-40B4-BE49-F238E27FC236}">
              <a16:creationId xmlns:a16="http://schemas.microsoft.com/office/drawing/2014/main" id="{00000000-0008-0000-0600-0000CA020000}"/>
            </a:ext>
          </a:extLst>
        </xdr:cNvPr>
        <xdr:cNvSpPr txBox="1"/>
      </xdr:nvSpPr>
      <xdr:spPr>
        <a:xfrm>
          <a:off x="16370300" y="1638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44535</xdr:rowOff>
    </xdr:from>
    <xdr:to>
      <xdr:col>81</xdr:col>
      <xdr:colOff>101600</xdr:colOff>
      <xdr:row>98</xdr:row>
      <xdr:rowOff>146135</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5430500" y="1684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137262</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5214111" y="1693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98501</xdr:rowOff>
    </xdr:from>
    <xdr:to>
      <xdr:col>76</xdr:col>
      <xdr:colOff>165100</xdr:colOff>
      <xdr:row>98</xdr:row>
      <xdr:rowOff>28651</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4541500" y="1672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45178</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4325111" y="1650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33562</xdr:rowOff>
    </xdr:from>
    <xdr:to>
      <xdr:col>72</xdr:col>
      <xdr:colOff>38100</xdr:colOff>
      <xdr:row>97</xdr:row>
      <xdr:rowOff>135162</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3652500" y="1666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151689</xdr:rowOff>
    </xdr:from>
    <xdr:ext cx="534377"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3436111" y="1643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4840</xdr:rowOff>
    </xdr:from>
    <xdr:to>
      <xdr:col>67</xdr:col>
      <xdr:colOff>101600</xdr:colOff>
      <xdr:row>98</xdr:row>
      <xdr:rowOff>106440</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2763500" y="16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122967</xdr:rowOff>
    </xdr:from>
    <xdr:ext cx="534377"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2547111" y="16582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a:extLst>
            <a:ext uri="{FF2B5EF4-FFF2-40B4-BE49-F238E27FC236}">
              <a16:creationId xmlns:a16="http://schemas.microsoft.com/office/drawing/2014/main" id="{00000000-0008-0000-06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120193</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2159595" y="5435143"/>
          <a:ext cx="1269" cy="1295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投資及び出資金最小値テキスト">
          <a:extLst>
            <a:ext uri="{FF2B5EF4-FFF2-40B4-BE49-F238E27FC236}">
              <a16:creationId xmlns:a16="http://schemas.microsoft.com/office/drawing/2014/main" id="{00000000-0008-0000-0600-0000E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66870</xdr:rowOff>
    </xdr:from>
    <xdr:ext cx="534377" cy="259045"/>
    <xdr:sp macro="" textlink="">
      <xdr:nvSpPr>
        <xdr:cNvPr id="749" name="投資及び出資金最大値テキスト">
          <a:extLst>
            <a:ext uri="{FF2B5EF4-FFF2-40B4-BE49-F238E27FC236}">
              <a16:creationId xmlns:a16="http://schemas.microsoft.com/office/drawing/2014/main" id="{00000000-0008-0000-0600-0000ED020000}"/>
            </a:ext>
          </a:extLst>
        </xdr:cNvPr>
        <xdr:cNvSpPr txBox="1"/>
      </xdr:nvSpPr>
      <xdr:spPr>
        <a:xfrm>
          <a:off x="22212300" y="52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120193</xdr:rowOff>
    </xdr:from>
    <xdr:to>
      <xdr:col>116</xdr:col>
      <xdr:colOff>152400</xdr:colOff>
      <xdr:row>31</xdr:row>
      <xdr:rowOff>120193</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54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42850</xdr:rowOff>
    </xdr:from>
    <xdr:to>
      <xdr:col>116</xdr:col>
      <xdr:colOff>63500</xdr:colOff>
      <xdr:row>39</xdr:row>
      <xdr:rowOff>43383</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21323300" y="6729400"/>
          <a:ext cx="8382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83583</xdr:rowOff>
    </xdr:from>
    <xdr:ext cx="469744" cy="259045"/>
    <xdr:sp macro="" textlink="">
      <xdr:nvSpPr>
        <xdr:cNvPr id="752" name="投資及び出資金平均値テキスト">
          <a:extLst>
            <a:ext uri="{FF2B5EF4-FFF2-40B4-BE49-F238E27FC236}">
              <a16:creationId xmlns:a16="http://schemas.microsoft.com/office/drawing/2014/main" id="{00000000-0008-0000-0600-0000F0020000}"/>
            </a:ext>
          </a:extLst>
        </xdr:cNvPr>
        <xdr:cNvSpPr txBox="1"/>
      </xdr:nvSpPr>
      <xdr:spPr>
        <a:xfrm>
          <a:off x="22212300" y="6427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60706</xdr:rowOff>
    </xdr:from>
    <xdr:to>
      <xdr:col>116</xdr:col>
      <xdr:colOff>114300</xdr:colOff>
      <xdr:row>38</xdr:row>
      <xdr:rowOff>162306</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21107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43383</xdr:rowOff>
    </xdr:from>
    <xdr:to>
      <xdr:col>111</xdr:col>
      <xdr:colOff>177800</xdr:colOff>
      <xdr:row>39</xdr:row>
      <xdr:rowOff>44221</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20434300" y="6729933"/>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69164</xdr:rowOff>
    </xdr:from>
    <xdr:to>
      <xdr:col>112</xdr:col>
      <xdr:colOff>38100</xdr:colOff>
      <xdr:row>38</xdr:row>
      <xdr:rowOff>170764</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1272500" y="658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15841</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359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44221</xdr:rowOff>
    </xdr:from>
    <xdr:to>
      <xdr:col>107</xdr:col>
      <xdr:colOff>50800</xdr:colOff>
      <xdr:row>39</xdr:row>
      <xdr:rowOff>44450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flipV="1">
          <a:off x="19545300" y="6730771"/>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93014</xdr:rowOff>
    </xdr:from>
    <xdr:to>
      <xdr:col>107</xdr:col>
      <xdr:colOff>101600</xdr:colOff>
      <xdr:row>39</xdr:row>
      <xdr:rowOff>23164</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0383500" y="660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39692</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5017" y="6383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94538</xdr:rowOff>
    </xdr:from>
    <xdr:to>
      <xdr:col>102</xdr:col>
      <xdr:colOff>165100</xdr:colOff>
      <xdr:row>39</xdr:row>
      <xdr:rowOff>24688</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9494500" y="660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41216</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6017" y="6384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97130</xdr:rowOff>
    </xdr:from>
    <xdr:to>
      <xdr:col>98</xdr:col>
      <xdr:colOff>38100</xdr:colOff>
      <xdr:row>39</xdr:row>
      <xdr:rowOff>27280</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8605500" y="661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43807</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7017" y="6387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163500</xdr:rowOff>
    </xdr:from>
    <xdr:to>
      <xdr:col>116</xdr:col>
      <xdr:colOff>114300</xdr:colOff>
      <xdr:row>39</xdr:row>
      <xdr:rowOff>93650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2110700" y="66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78427</xdr:rowOff>
    </xdr:from>
    <xdr:ext cx="313932" cy="259045"/>
    <xdr:sp macro="" textlink="">
      <xdr:nvSpPr>
        <xdr:cNvPr id="771" name="投資及び出資金該当値テキスト">
          <a:extLst>
            <a:ext uri="{FF2B5EF4-FFF2-40B4-BE49-F238E27FC236}">
              <a16:creationId xmlns:a16="http://schemas.microsoft.com/office/drawing/2014/main" id="{00000000-0008-0000-0600-000003030000}"/>
            </a:ext>
          </a:extLst>
        </xdr:cNvPr>
        <xdr:cNvSpPr txBox="1"/>
      </xdr:nvSpPr>
      <xdr:spPr>
        <a:xfrm>
          <a:off x="22212300" y="6593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164033</xdr:rowOff>
    </xdr:from>
    <xdr:to>
      <xdr:col>112</xdr:col>
      <xdr:colOff>38100</xdr:colOff>
      <xdr:row>39</xdr:row>
      <xdr:rowOff>94183</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1272500" y="667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85310</xdr:rowOff>
    </xdr:from>
    <xdr:ext cx="313932"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1166333" y="67718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164871</xdr:rowOff>
    </xdr:from>
    <xdr:to>
      <xdr:col>107</xdr:col>
      <xdr:colOff>101600</xdr:colOff>
      <xdr:row>39</xdr:row>
      <xdr:rowOff>95021</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0383500" y="667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86148</xdr:rowOff>
    </xdr:from>
    <xdr:ext cx="249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0309650" y="6772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a:extLst>
            <a:ext uri="{FF2B5EF4-FFF2-40B4-BE49-F238E27FC236}">
              <a16:creationId xmlns:a16="http://schemas.microsoft.com/office/drawing/2014/main" id="{00000000-0008-0000-06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5245</xdr:rowOff>
    </xdr:from>
    <xdr:to>
      <xdr:col>116</xdr:col>
      <xdr:colOff>62864</xdr:colOff>
      <xdr:row>59</xdr:row>
      <xdr:rowOff>44450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2159595" y="8577745"/>
          <a:ext cx="1269" cy="15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4" name="貸付金最小値テキスト">
          <a:extLst>
            <a:ext uri="{FF2B5EF4-FFF2-40B4-BE49-F238E27FC236}">
              <a16:creationId xmlns:a16="http://schemas.microsoft.com/office/drawing/2014/main" id="{00000000-0008-0000-0600-000024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123372</xdr:rowOff>
    </xdr:from>
    <xdr:ext cx="534377" cy="259045"/>
    <xdr:sp macro="" textlink="">
      <xdr:nvSpPr>
        <xdr:cNvPr id="806" name="貸付金最大値テキスト">
          <a:extLst>
            <a:ext uri="{FF2B5EF4-FFF2-40B4-BE49-F238E27FC236}">
              <a16:creationId xmlns:a16="http://schemas.microsoft.com/office/drawing/2014/main" id="{00000000-0008-0000-0600-000026030000}"/>
            </a:ext>
          </a:extLst>
        </xdr:cNvPr>
        <xdr:cNvSpPr txBox="1"/>
      </xdr:nvSpPr>
      <xdr:spPr>
        <a:xfrm>
          <a:off x="22212300" y="83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5245</xdr:rowOff>
    </xdr:from>
    <xdr:to>
      <xdr:col>116</xdr:col>
      <xdr:colOff>152400</xdr:colOff>
      <xdr:row>50</xdr:row>
      <xdr:rowOff>5245</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857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118021</xdr:rowOff>
    </xdr:from>
    <xdr:to>
      <xdr:col>116</xdr:col>
      <xdr:colOff>63500</xdr:colOff>
      <xdr:row>57</xdr:row>
      <xdr:rowOff>169685</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1323300" y="9890671"/>
          <a:ext cx="838200" cy="5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57193</xdr:rowOff>
    </xdr:from>
    <xdr:ext cx="469744" cy="259045"/>
    <xdr:sp macro="" textlink="">
      <xdr:nvSpPr>
        <xdr:cNvPr id="809" name="貸付金平均値テキスト">
          <a:extLst>
            <a:ext uri="{FF2B5EF4-FFF2-40B4-BE49-F238E27FC236}">
              <a16:creationId xmlns:a16="http://schemas.microsoft.com/office/drawing/2014/main" id="{00000000-0008-0000-0600-000029030000}"/>
            </a:ext>
          </a:extLst>
        </xdr:cNvPr>
        <xdr:cNvSpPr txBox="1"/>
      </xdr:nvSpPr>
      <xdr:spPr>
        <a:xfrm>
          <a:off x="22212300" y="10001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78766</xdr:rowOff>
    </xdr:from>
    <xdr:to>
      <xdr:col>116</xdr:col>
      <xdr:colOff>114300</xdr:colOff>
      <xdr:row>59</xdr:row>
      <xdr:rowOff>8916</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21107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118021</xdr:rowOff>
    </xdr:from>
    <xdr:to>
      <xdr:col>111</xdr:col>
      <xdr:colOff>177800</xdr:colOff>
      <xdr:row>57</xdr:row>
      <xdr:rowOff>169304</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20434300" y="9890671"/>
          <a:ext cx="889000" cy="5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59449</xdr:rowOff>
    </xdr:from>
    <xdr:to>
      <xdr:col>112</xdr:col>
      <xdr:colOff>38100</xdr:colOff>
      <xdr:row>58</xdr:row>
      <xdr:rowOff>161049</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1272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152176</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10096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168542</xdr:rowOff>
    </xdr:from>
    <xdr:to>
      <xdr:col>107</xdr:col>
      <xdr:colOff>50800</xdr:colOff>
      <xdr:row>57</xdr:row>
      <xdr:rowOff>169304</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9545300" y="9941192"/>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72441</xdr:rowOff>
    </xdr:from>
    <xdr:to>
      <xdr:col>107</xdr:col>
      <xdr:colOff>101600</xdr:colOff>
      <xdr:row>59</xdr:row>
      <xdr:rowOff>2591</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0383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165168</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10109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167437</xdr:rowOff>
    </xdr:from>
    <xdr:to>
      <xdr:col>102</xdr:col>
      <xdr:colOff>114300</xdr:colOff>
      <xdr:row>57</xdr:row>
      <xdr:rowOff>168542</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656300" y="9940087"/>
          <a:ext cx="8890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72251</xdr:rowOff>
    </xdr:from>
    <xdr:to>
      <xdr:col>102</xdr:col>
      <xdr:colOff>165100</xdr:colOff>
      <xdr:row>59</xdr:row>
      <xdr:rowOff>2401</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9494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164978</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1010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75336</xdr:rowOff>
    </xdr:from>
    <xdr:to>
      <xdr:col>98</xdr:col>
      <xdr:colOff>38100</xdr:colOff>
      <xdr:row>59</xdr:row>
      <xdr:rowOff>5486</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8605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168063</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1011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118885</xdr:rowOff>
    </xdr:from>
    <xdr:to>
      <xdr:col>116</xdr:col>
      <xdr:colOff>114300</xdr:colOff>
      <xdr:row>58</xdr:row>
      <xdr:rowOff>49035</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2110700" y="989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141762</xdr:rowOff>
    </xdr:from>
    <xdr:ext cx="469744" cy="259045"/>
    <xdr:sp macro="" textlink="">
      <xdr:nvSpPr>
        <xdr:cNvPr id="828" name="貸付金該当値テキスト">
          <a:extLst>
            <a:ext uri="{FF2B5EF4-FFF2-40B4-BE49-F238E27FC236}">
              <a16:creationId xmlns:a16="http://schemas.microsoft.com/office/drawing/2014/main" id="{00000000-0008-0000-0600-00003C030000}"/>
            </a:ext>
          </a:extLst>
        </xdr:cNvPr>
        <xdr:cNvSpPr txBox="1"/>
      </xdr:nvSpPr>
      <xdr:spPr>
        <a:xfrm>
          <a:off x="22212300" y="974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67221</xdr:rowOff>
    </xdr:from>
    <xdr:to>
      <xdr:col>112</xdr:col>
      <xdr:colOff>38100</xdr:colOff>
      <xdr:row>57</xdr:row>
      <xdr:rowOff>168821</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1272500" y="983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13898</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1088428" y="961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118504</xdr:rowOff>
    </xdr:from>
    <xdr:to>
      <xdr:col>107</xdr:col>
      <xdr:colOff>101600</xdr:colOff>
      <xdr:row>58</xdr:row>
      <xdr:rowOff>48654</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0383500" y="989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65181</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0199428" y="9666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117742</xdr:rowOff>
    </xdr:from>
    <xdr:to>
      <xdr:col>102</xdr:col>
      <xdr:colOff>165100</xdr:colOff>
      <xdr:row>58</xdr:row>
      <xdr:rowOff>47892</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9494500" y="989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64419</xdr:rowOff>
    </xdr:from>
    <xdr:ext cx="469744"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9310428" y="9665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116637</xdr:rowOff>
    </xdr:from>
    <xdr:to>
      <xdr:col>98</xdr:col>
      <xdr:colOff>38100</xdr:colOff>
      <xdr:row>58</xdr:row>
      <xdr:rowOff>46787</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8605500" y="988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63314</xdr:rowOff>
    </xdr:from>
    <xdr:ext cx="469744"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421428" y="9664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2" name="繰出金グラフ枠">
          <a:extLst>
            <a:ext uri="{FF2B5EF4-FFF2-40B4-BE49-F238E27FC236}">
              <a16:creationId xmlns:a16="http://schemas.microsoft.com/office/drawing/2014/main" id="{00000000-0008-0000-0600-00005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39639</xdr:rowOff>
    </xdr:from>
    <xdr:to>
      <xdr:col>116</xdr:col>
      <xdr:colOff>62864</xdr:colOff>
      <xdr:row>79</xdr:row>
      <xdr:rowOff>125168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2159595" y="12212589"/>
          <a:ext cx="1269" cy="1457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128995</xdr:rowOff>
    </xdr:from>
    <xdr:ext cx="534377" cy="259045"/>
    <xdr:sp macro="" textlink="">
      <xdr:nvSpPr>
        <xdr:cNvPr id="864" name="繰出金最小値テキスト">
          <a:extLst>
            <a:ext uri="{FF2B5EF4-FFF2-40B4-BE49-F238E27FC236}">
              <a16:creationId xmlns:a16="http://schemas.microsoft.com/office/drawing/2014/main" id="{00000000-0008-0000-0600-000060030000}"/>
            </a:ext>
          </a:extLst>
        </xdr:cNvPr>
        <xdr:cNvSpPr txBox="1"/>
      </xdr:nvSpPr>
      <xdr:spPr>
        <a:xfrm>
          <a:off x="22212300" y="1367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125168</xdr:rowOff>
    </xdr:from>
    <xdr:to>
      <xdr:col>116</xdr:col>
      <xdr:colOff>152400</xdr:colOff>
      <xdr:row>79</xdr:row>
      <xdr:rowOff>125168</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366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157766</xdr:rowOff>
    </xdr:from>
    <xdr:ext cx="534377" cy="259045"/>
    <xdr:sp macro="" textlink="">
      <xdr:nvSpPr>
        <xdr:cNvPr id="866" name="繰出金最大値テキスト">
          <a:extLst>
            <a:ext uri="{FF2B5EF4-FFF2-40B4-BE49-F238E27FC236}">
              <a16:creationId xmlns:a16="http://schemas.microsoft.com/office/drawing/2014/main" id="{00000000-0008-0000-0600-000062030000}"/>
            </a:ext>
          </a:extLst>
        </xdr:cNvPr>
        <xdr:cNvSpPr txBox="1"/>
      </xdr:nvSpPr>
      <xdr:spPr>
        <a:xfrm>
          <a:off x="22212300" y="1198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39639</xdr:rowOff>
    </xdr:from>
    <xdr:to>
      <xdr:col>116</xdr:col>
      <xdr:colOff>152400</xdr:colOff>
      <xdr:row>71</xdr:row>
      <xdr:rowOff>39639</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22072600" y="12212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8353</xdr:rowOff>
    </xdr:from>
    <xdr:to>
      <xdr:col>116</xdr:col>
      <xdr:colOff>63500</xdr:colOff>
      <xdr:row>77</xdr:row>
      <xdr:rowOff>14689</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21323300" y="13210003"/>
          <a:ext cx="838200" cy="6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71576</xdr:rowOff>
    </xdr:from>
    <xdr:ext cx="534377" cy="259045"/>
    <xdr:sp macro="" textlink="">
      <xdr:nvSpPr>
        <xdr:cNvPr id="869" name="繰出金平均値テキスト">
          <a:extLst>
            <a:ext uri="{FF2B5EF4-FFF2-40B4-BE49-F238E27FC236}">
              <a16:creationId xmlns:a16="http://schemas.microsoft.com/office/drawing/2014/main" id="{00000000-0008-0000-0600-000065030000}"/>
            </a:ext>
          </a:extLst>
        </xdr:cNvPr>
        <xdr:cNvSpPr txBox="1"/>
      </xdr:nvSpPr>
      <xdr:spPr>
        <a:xfrm>
          <a:off x="22212300" y="12930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48699</xdr:rowOff>
    </xdr:from>
    <xdr:to>
      <xdr:col>116</xdr:col>
      <xdr:colOff>114300</xdr:colOff>
      <xdr:row>76</xdr:row>
      <xdr:rowOff>150299</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21107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8353</xdr:rowOff>
    </xdr:from>
    <xdr:to>
      <xdr:col>111</xdr:col>
      <xdr:colOff>177800</xdr:colOff>
      <xdr:row>77</xdr:row>
      <xdr:rowOff>94273</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flipV="1">
          <a:off x="20434300" y="13210003"/>
          <a:ext cx="889000" cy="85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78319</xdr:rowOff>
    </xdr:from>
    <xdr:to>
      <xdr:col>112</xdr:col>
      <xdr:colOff>38100</xdr:colOff>
      <xdr:row>77</xdr:row>
      <xdr:rowOff>8469</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21272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24996</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288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94273</xdr:rowOff>
    </xdr:from>
    <xdr:to>
      <xdr:col>107</xdr:col>
      <xdr:colOff>50800</xdr:colOff>
      <xdr:row>77</xdr:row>
      <xdr:rowOff>105051</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flipV="1">
          <a:off x="19545300" y="13295923"/>
          <a:ext cx="889000" cy="10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9544</xdr:rowOff>
    </xdr:from>
    <xdr:to>
      <xdr:col>107</xdr:col>
      <xdr:colOff>101600</xdr:colOff>
      <xdr:row>76</xdr:row>
      <xdr:rowOff>111144</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20383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127670</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81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148451</xdr:rowOff>
    </xdr:from>
    <xdr:to>
      <xdr:col>102</xdr:col>
      <xdr:colOff>114300</xdr:colOff>
      <xdr:row>77</xdr:row>
      <xdr:rowOff>105051</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18656300" y="13007201"/>
          <a:ext cx="889000" cy="299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148042</xdr:rowOff>
    </xdr:from>
    <xdr:to>
      <xdr:col>102</xdr:col>
      <xdr:colOff>165100</xdr:colOff>
      <xdr:row>76</xdr:row>
      <xdr:rowOff>78192</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9494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94719</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278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125182</xdr:rowOff>
    </xdr:from>
    <xdr:to>
      <xdr:col>98</xdr:col>
      <xdr:colOff>38100</xdr:colOff>
      <xdr:row>76</xdr:row>
      <xdr:rowOff>55333</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18605500" y="1298393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46459</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307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135339</xdr:rowOff>
    </xdr:from>
    <xdr:to>
      <xdr:col>116</xdr:col>
      <xdr:colOff>114300</xdr:colOff>
      <xdr:row>77</xdr:row>
      <xdr:rowOff>65489</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2110700" y="1316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113766</xdr:rowOff>
    </xdr:from>
    <xdr:ext cx="534377" cy="259045"/>
    <xdr:sp macro="" textlink="">
      <xdr:nvSpPr>
        <xdr:cNvPr id="888" name="繰出金該当値テキスト">
          <a:extLst>
            <a:ext uri="{FF2B5EF4-FFF2-40B4-BE49-F238E27FC236}">
              <a16:creationId xmlns:a16="http://schemas.microsoft.com/office/drawing/2014/main" id="{00000000-0008-0000-0600-000078030000}"/>
            </a:ext>
          </a:extLst>
        </xdr:cNvPr>
        <xdr:cNvSpPr txBox="1"/>
      </xdr:nvSpPr>
      <xdr:spPr>
        <a:xfrm>
          <a:off x="22212300" y="1314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129003</xdr:rowOff>
    </xdr:from>
    <xdr:to>
      <xdr:col>112</xdr:col>
      <xdr:colOff>38100</xdr:colOff>
      <xdr:row>77</xdr:row>
      <xdr:rowOff>59153</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1272500" y="1315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50280</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1056111" y="1325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43473</xdr:rowOff>
    </xdr:from>
    <xdr:to>
      <xdr:col>107</xdr:col>
      <xdr:colOff>101600</xdr:colOff>
      <xdr:row>77</xdr:row>
      <xdr:rowOff>145073</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20383500" y="1324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136200</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0167111" y="1333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54251</xdr:rowOff>
    </xdr:from>
    <xdr:to>
      <xdr:col>102</xdr:col>
      <xdr:colOff>165100</xdr:colOff>
      <xdr:row>77</xdr:row>
      <xdr:rowOff>155851</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9494500" y="1325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146978</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9278111" y="13348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97652</xdr:rowOff>
    </xdr:from>
    <xdr:to>
      <xdr:col>98</xdr:col>
      <xdr:colOff>38100</xdr:colOff>
      <xdr:row>76</xdr:row>
      <xdr:rowOff>27803</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18605500" y="1295640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44329</xdr:rowOff>
    </xdr:from>
    <xdr:ext cx="534377"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389111" y="1273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1" name="前年度繰上充用金グラフ枠">
          <a:extLst>
            <a:ext uri="{FF2B5EF4-FFF2-40B4-BE49-F238E27FC236}">
              <a16:creationId xmlns:a16="http://schemas.microsoft.com/office/drawing/2014/main" id="{00000000-0008-0000-0600-00008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3" name="前年度繰上充用金最小値テキスト">
          <a:extLst>
            <a:ext uri="{FF2B5EF4-FFF2-40B4-BE49-F238E27FC236}">
              <a16:creationId xmlns:a16="http://schemas.microsoft.com/office/drawing/2014/main" id="{00000000-0008-0000-0600-00009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5" name="前年度繰上充用金最大値テキスト">
          <a:extLst>
            <a:ext uri="{FF2B5EF4-FFF2-40B4-BE49-F238E27FC236}">
              <a16:creationId xmlns:a16="http://schemas.microsoft.com/office/drawing/2014/main" id="{00000000-0008-0000-0600-00009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8" name="前年度繰上充用金平均値テキスト">
          <a:extLst>
            <a:ext uri="{FF2B5EF4-FFF2-40B4-BE49-F238E27FC236}">
              <a16:creationId xmlns:a16="http://schemas.microsoft.com/office/drawing/2014/main" id="{00000000-0008-0000-0600-00009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3" name="直線コネクタ 922">
          <a:extLst>
            <a:ext uri="{FF2B5EF4-FFF2-40B4-BE49-F238E27FC236}">
              <a16:creationId xmlns:a16="http://schemas.microsoft.com/office/drawing/2014/main" id="{00000000-0008-0000-0600-00009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6" name="直線コネクタ 925">
          <a:extLst>
            <a:ext uri="{FF2B5EF4-FFF2-40B4-BE49-F238E27FC236}">
              <a16:creationId xmlns:a16="http://schemas.microsoft.com/office/drawing/2014/main" id="{00000000-0008-0000-0600-00009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フローチャート: 判断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7" name="前年度繰上充用金該当値テキスト">
          <a:extLst>
            <a:ext uri="{FF2B5EF4-FFF2-40B4-BE49-F238E27FC236}">
              <a16:creationId xmlns:a16="http://schemas.microsoft.com/office/drawing/2014/main" id="{00000000-0008-0000-0600-0000A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4" name="楕円 943">
          <a:extLst>
            <a:ext uri="{FF2B5EF4-FFF2-40B4-BE49-F238E27FC236}">
              <a16:creationId xmlns:a16="http://schemas.microsoft.com/office/drawing/2014/main" id="{00000000-0008-0000-0600-0000B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6" name="正方形/長方形 945">
          <a:extLst>
            <a:ext uri="{FF2B5EF4-FFF2-40B4-BE49-F238E27FC236}">
              <a16:creationId xmlns:a16="http://schemas.microsoft.com/office/drawing/2014/main" id="{00000000-0008-0000-0600-0000B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7" name="正方形/長方形 946">
          <a:extLst>
            <a:ext uri="{FF2B5EF4-FFF2-40B4-BE49-F238E27FC236}">
              <a16:creationId xmlns:a16="http://schemas.microsoft.com/office/drawing/2014/main" id="{00000000-0008-0000-0600-0000B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8" name="テキスト ボックス 947">
          <a:extLst>
            <a:ext uri="{FF2B5EF4-FFF2-40B4-BE49-F238E27FC236}">
              <a16:creationId xmlns:a16="http://schemas.microsoft.com/office/drawing/2014/main" id="{00000000-0008-0000-0600-0000B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４５４，２８８円となっている。扶助費は、子育て世帯への臨時特別給付金や住民税非課税世帯等臨時特別給付金等の影響により大きく増加している。また、普通建設事業費が前年度から大きく伸びているのは、防災拠点となる新庁舎整備事業の進捗や、公共施設等総合管理計画に沿って、計画的に公共施設の老朽化対策を行っているためである。今後も新庁舎整備事業等の大型事業の進捗に伴い、普通建設事業費や公債費の増が見込まれることから、計画的に基金の取崩しを行う予定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佐賀県鳥栖市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74,037
72,873
71.72
35,170,654
33,634,140
1,277,931
16,419,270
19,444,149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98552</xdr:rowOff>
    </xdr:from>
    <xdr:to>
      <xdr:col>24</xdr:col>
      <xdr:colOff>62865</xdr:colOff>
      <xdr:row>37</xdr:row>
      <xdr:rowOff>124155</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13502"/>
          <a:ext cx="1270" cy="1054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127982</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7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124155</xdr:rowOff>
    </xdr:from>
    <xdr:to>
      <xdr:col>24</xdr:col>
      <xdr:colOff>152400</xdr:colOff>
      <xdr:row>37</xdr:row>
      <xdr:rowOff>124155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6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45229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8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98552</xdr:rowOff>
    </xdr:from>
    <xdr:to>
      <xdr:col>24</xdr:col>
      <xdr:colOff>152400</xdr:colOff>
      <xdr:row>31</xdr:row>
      <xdr:rowOff>98552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13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31801</xdr:rowOff>
    </xdr:from>
    <xdr:to>
      <xdr:col>24</xdr:col>
      <xdr:colOff>63500</xdr:colOff>
      <xdr:row>35</xdr:row>
      <xdr:rowOff>63805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032551"/>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166082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95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16205</xdr:rowOff>
    </xdr:from>
    <xdr:to>
      <xdr:col>24</xdr:col>
      <xdr:colOff>114300</xdr:colOff>
      <xdr:row>35</xdr:row>
      <xdr:rowOff>117805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142901</xdr:rowOff>
    </xdr:from>
    <xdr:to>
      <xdr:col>19</xdr:col>
      <xdr:colOff>177800</xdr:colOff>
      <xdr:row>35</xdr:row>
      <xdr:rowOff>31801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972201"/>
          <a:ext cx="889000" cy="6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36779</xdr:rowOff>
    </xdr:from>
    <xdr:to>
      <xdr:col>20</xdr:col>
      <xdr:colOff>38100</xdr:colOff>
      <xdr:row>35</xdr:row>
      <xdr:rowOff>138379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129506</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3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81178</xdr:rowOff>
    </xdr:from>
    <xdr:to>
      <xdr:col>15</xdr:col>
      <xdr:colOff>50800</xdr:colOff>
      <xdr:row>34</xdr:row>
      <xdr:rowOff>142901</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910478"/>
          <a:ext cx="889000" cy="6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27635</xdr:rowOff>
    </xdr:from>
    <xdr:to>
      <xdr:col>15</xdr:col>
      <xdr:colOff>101600</xdr:colOff>
      <xdr:row>35</xdr:row>
      <xdr:rowOff>129235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120362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81178</xdr:rowOff>
    </xdr:from>
    <xdr:to>
      <xdr:col>10</xdr:col>
      <xdr:colOff>114300</xdr:colOff>
      <xdr:row>34</xdr:row>
      <xdr:rowOff>125527</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910478"/>
          <a:ext cx="889000" cy="44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1118</xdr:rowOff>
    </xdr:from>
    <xdr:to>
      <xdr:col>10</xdr:col>
      <xdr:colOff>165100</xdr:colOff>
      <xdr:row>35</xdr:row>
      <xdr:rowOff>102718</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93845</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166167</xdr:rowOff>
    </xdr:from>
    <xdr:to>
      <xdr:col>6</xdr:col>
      <xdr:colOff>38100</xdr:colOff>
      <xdr:row>35</xdr:row>
      <xdr:rowOff>96317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87444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8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13005</xdr:rowOff>
    </xdr:from>
    <xdr:to>
      <xdr:col>24</xdr:col>
      <xdr:colOff>114300</xdr:colOff>
      <xdr:row>35</xdr:row>
      <xdr:rowOff>114605</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01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35882</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86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152451</xdr:rowOff>
    </xdr:from>
    <xdr:to>
      <xdr:col>20</xdr:col>
      <xdr:colOff>38100</xdr:colOff>
      <xdr:row>35</xdr:row>
      <xdr:rowOff>82601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98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99128</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75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92101</xdr:rowOff>
    </xdr:from>
    <xdr:to>
      <xdr:col>15</xdr:col>
      <xdr:colOff>101600</xdr:colOff>
      <xdr:row>35</xdr:row>
      <xdr:rowOff>22251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92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38778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69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30378</xdr:rowOff>
    </xdr:from>
    <xdr:to>
      <xdr:col>10</xdr:col>
      <xdr:colOff>165100</xdr:colOff>
      <xdr:row>34</xdr:row>
      <xdr:rowOff>131978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5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148505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63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74727</xdr:rowOff>
    </xdr:from>
    <xdr:to>
      <xdr:col>6</xdr:col>
      <xdr:colOff>38100</xdr:colOff>
      <xdr:row>35</xdr:row>
      <xdr:rowOff>4877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90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21404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67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39825</xdr:rowOff>
    </xdr:from>
    <xdr:to>
      <xdr:col>24</xdr:col>
      <xdr:colOff>62865</xdr:colOff>
      <xdr:row>57</xdr:row>
      <xdr:rowOff>156873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55225"/>
          <a:ext cx="1270" cy="974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160700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3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156873</xdr:rowOff>
    </xdr:from>
    <xdr:to>
      <xdr:col>24</xdr:col>
      <xdr:colOff>152400</xdr:colOff>
      <xdr:row>57</xdr:row>
      <xdr:rowOff>156873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2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157952</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30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39825</xdr:rowOff>
    </xdr:from>
    <xdr:to>
      <xdr:col>24</xdr:col>
      <xdr:colOff>152400</xdr:colOff>
      <xdr:row>52</xdr:row>
      <xdr:rowOff>39825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55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124914</xdr:rowOff>
    </xdr:from>
    <xdr:to>
      <xdr:col>24</xdr:col>
      <xdr:colOff>63500</xdr:colOff>
      <xdr:row>56</xdr:row>
      <xdr:rowOff>89070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383214"/>
          <a:ext cx="838200" cy="30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101887</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703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123460</xdr:rowOff>
    </xdr:from>
    <xdr:to>
      <xdr:col>24</xdr:col>
      <xdr:colOff>114300</xdr:colOff>
      <xdr:row>57</xdr:row>
      <xdr:rowOff>53610</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72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124914</xdr:rowOff>
    </xdr:from>
    <xdr:to>
      <xdr:col>19</xdr:col>
      <xdr:colOff>177800</xdr:colOff>
      <xdr:row>57</xdr:row>
      <xdr:rowOff>58949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383214"/>
          <a:ext cx="889000" cy="44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58148</xdr:rowOff>
    </xdr:from>
    <xdr:to>
      <xdr:col>20</xdr:col>
      <xdr:colOff>38100</xdr:colOff>
      <xdr:row>54</xdr:row>
      <xdr:rowOff>159748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31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4825</xdr:rowOff>
    </xdr:from>
    <xdr:ext cx="59901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9091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58949</xdr:rowOff>
    </xdr:from>
    <xdr:to>
      <xdr:col>15</xdr:col>
      <xdr:colOff>50800</xdr:colOff>
      <xdr:row>57</xdr:row>
      <xdr:rowOff>66169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019300" y="9831599"/>
          <a:ext cx="889000" cy="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27960</xdr:rowOff>
    </xdr:from>
    <xdr:to>
      <xdr:col>15</xdr:col>
      <xdr:colOff>101600</xdr:colOff>
      <xdr:row>57</xdr:row>
      <xdr:rowOff>129560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80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120687</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89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66169</xdr:rowOff>
    </xdr:from>
    <xdr:to>
      <xdr:col>10</xdr:col>
      <xdr:colOff>114300</xdr:colOff>
      <xdr:row>57</xdr:row>
      <xdr:rowOff>113644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838819"/>
          <a:ext cx="889000" cy="4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46682</xdr:rowOff>
    </xdr:from>
    <xdr:to>
      <xdr:col>10</xdr:col>
      <xdr:colOff>165100</xdr:colOff>
      <xdr:row>57</xdr:row>
      <xdr:rowOff>148282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81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139409</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91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37817</xdr:rowOff>
    </xdr:from>
    <xdr:to>
      <xdr:col>6</xdr:col>
      <xdr:colOff>38100</xdr:colOff>
      <xdr:row>57</xdr:row>
      <xdr:rowOff>139417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81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155944</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58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38270</xdr:rowOff>
    </xdr:from>
    <xdr:to>
      <xdr:col>24</xdr:col>
      <xdr:colOff>114300</xdr:colOff>
      <xdr:row>56</xdr:row>
      <xdr:rowOff>139870</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63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61147</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49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74114</xdr:rowOff>
    </xdr:from>
    <xdr:to>
      <xdr:col>20</xdr:col>
      <xdr:colOff>38100</xdr:colOff>
      <xdr:row>55</xdr:row>
      <xdr:rowOff>4264</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3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166841</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795" y="9425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8149</xdr:rowOff>
    </xdr:from>
    <xdr:to>
      <xdr:col>15</xdr:col>
      <xdr:colOff>101600</xdr:colOff>
      <xdr:row>57</xdr:row>
      <xdr:rowOff>109749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78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126276</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55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15369</xdr:rowOff>
    </xdr:from>
    <xdr:to>
      <xdr:col>10</xdr:col>
      <xdr:colOff>165100</xdr:colOff>
      <xdr:row>57</xdr:row>
      <xdr:rowOff>116969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78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133496</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56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62844</xdr:rowOff>
    </xdr:from>
    <xdr:to>
      <xdr:col>6</xdr:col>
      <xdr:colOff>38100</xdr:colOff>
      <xdr:row>57</xdr:row>
      <xdr:rowOff>164444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83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155571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92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145087</xdr:rowOff>
    </xdr:from>
    <xdr:to>
      <xdr:col>24</xdr:col>
      <xdr:colOff>62865</xdr:colOff>
      <xdr:row>77</xdr:row>
      <xdr:rowOff>63607</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146587"/>
          <a:ext cx="1270" cy="1118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67434</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269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63607</xdr:rowOff>
    </xdr:from>
    <xdr:to>
      <xdr:col>24</xdr:col>
      <xdr:colOff>152400</xdr:colOff>
      <xdr:row>77</xdr:row>
      <xdr:rowOff>63607</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26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91764</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1921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289,293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145087</xdr:rowOff>
    </xdr:from>
    <xdr:to>
      <xdr:col>24</xdr:col>
      <xdr:colOff>152400</xdr:colOff>
      <xdr:row>70</xdr:row>
      <xdr:rowOff>145087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146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118349</xdr:rowOff>
    </xdr:from>
    <xdr:to>
      <xdr:col>24</xdr:col>
      <xdr:colOff>63500</xdr:colOff>
      <xdr:row>76</xdr:row>
      <xdr:rowOff>168664</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2977099"/>
          <a:ext cx="838200" cy="22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33169</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7204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10292</xdr:rowOff>
    </xdr:from>
    <xdr:to>
      <xdr:col>24</xdr:col>
      <xdr:colOff>114300</xdr:colOff>
      <xdr:row>75</xdr:row>
      <xdr:rowOff>111892</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168664</xdr:rowOff>
    </xdr:from>
    <xdr:to>
      <xdr:col>19</xdr:col>
      <xdr:colOff>177800</xdr:colOff>
      <xdr:row>77</xdr:row>
      <xdr:rowOff>47734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198864"/>
          <a:ext cx="889000" cy="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46921</xdr:rowOff>
    </xdr:from>
    <xdr:to>
      <xdr:col>20</xdr:col>
      <xdr:colOff>38100</xdr:colOff>
      <xdr:row>76</xdr:row>
      <xdr:rowOff>148521</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07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165048</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85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47734</xdr:rowOff>
    </xdr:from>
    <xdr:to>
      <xdr:col>15</xdr:col>
      <xdr:colOff>50800</xdr:colOff>
      <xdr:row>77</xdr:row>
      <xdr:rowOff>104891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249384"/>
          <a:ext cx="889000" cy="57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104026</xdr:rowOff>
    </xdr:from>
    <xdr:to>
      <xdr:col>15</xdr:col>
      <xdr:colOff>101600</xdr:colOff>
      <xdr:row>77</xdr:row>
      <xdr:rowOff>34176</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1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50702</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909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40168</xdr:rowOff>
    </xdr:from>
    <xdr:to>
      <xdr:col>10</xdr:col>
      <xdr:colOff>114300</xdr:colOff>
      <xdr:row>77</xdr:row>
      <xdr:rowOff>104891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1130300" y="13241818"/>
          <a:ext cx="889000" cy="64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147665</xdr:rowOff>
    </xdr:from>
    <xdr:to>
      <xdr:col>10</xdr:col>
      <xdr:colOff>165100</xdr:colOff>
      <xdr:row>77</xdr:row>
      <xdr:rowOff>77815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94342</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953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150873</xdr:rowOff>
    </xdr:from>
    <xdr:to>
      <xdr:col>6</xdr:col>
      <xdr:colOff>38100</xdr:colOff>
      <xdr:row>77</xdr:row>
      <xdr:rowOff>81023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181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97551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2956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67549</xdr:rowOff>
    </xdr:from>
    <xdr:to>
      <xdr:col>24</xdr:col>
      <xdr:colOff>114300</xdr:colOff>
      <xdr:row>75</xdr:row>
      <xdr:rowOff>169149</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292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45976</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2904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117864</xdr:rowOff>
    </xdr:from>
    <xdr:to>
      <xdr:col>20</xdr:col>
      <xdr:colOff>38100</xdr:colOff>
      <xdr:row>77</xdr:row>
      <xdr:rowOff>48014</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14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39141</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240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168384</xdr:rowOff>
    </xdr:from>
    <xdr:to>
      <xdr:col>15</xdr:col>
      <xdr:colOff>101600</xdr:colOff>
      <xdr:row>77</xdr:row>
      <xdr:rowOff>98534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19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89661</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291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54091</xdr:rowOff>
    </xdr:from>
    <xdr:to>
      <xdr:col>10</xdr:col>
      <xdr:colOff>165100</xdr:colOff>
      <xdr:row>77</xdr:row>
      <xdr:rowOff>155691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25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146818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348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160818</xdr:rowOff>
    </xdr:from>
    <xdr:to>
      <xdr:col>6</xdr:col>
      <xdr:colOff>38100</xdr:colOff>
      <xdr:row>77</xdr:row>
      <xdr:rowOff>90968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19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82095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283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a:extLst>
            <a:ext uri="{FF2B5EF4-FFF2-40B4-BE49-F238E27FC236}">
              <a16:creationId xmlns:a16="http://schemas.microsoft.com/office/drawing/2014/main" id="{00000000-0008-0000-07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82308</xdr:rowOff>
    </xdr:from>
    <xdr:to>
      <xdr:col>24</xdr:col>
      <xdr:colOff>62865</xdr:colOff>
      <xdr:row>99</xdr:row>
      <xdr:rowOff>118263</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4633595" y="15684258"/>
          <a:ext cx="1270" cy="1407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122090</xdr:rowOff>
    </xdr:from>
    <xdr:ext cx="534377" cy="259045"/>
    <xdr:sp macro="" textlink="">
      <xdr:nvSpPr>
        <xdr:cNvPr id="226" name="衛生費最小値テキスト">
          <a:extLst>
            <a:ext uri="{FF2B5EF4-FFF2-40B4-BE49-F238E27FC236}">
              <a16:creationId xmlns:a16="http://schemas.microsoft.com/office/drawing/2014/main" id="{00000000-0008-0000-0700-0000E2000000}"/>
            </a:ext>
          </a:extLst>
        </xdr:cNvPr>
        <xdr:cNvSpPr txBox="1"/>
      </xdr:nvSpPr>
      <xdr:spPr>
        <a:xfrm>
          <a:off x="4686300" y="1709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118263</xdr:rowOff>
    </xdr:from>
    <xdr:to>
      <xdr:col>24</xdr:col>
      <xdr:colOff>152400</xdr:colOff>
      <xdr:row>99</xdr:row>
      <xdr:rowOff>118263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7091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28985</xdr:rowOff>
    </xdr:from>
    <xdr:ext cx="599010" cy="259045"/>
    <xdr:sp macro="" textlink="">
      <xdr:nvSpPr>
        <xdr:cNvPr id="228" name="衛生費最大値テキスト">
          <a:extLst>
            <a:ext uri="{FF2B5EF4-FFF2-40B4-BE49-F238E27FC236}">
              <a16:creationId xmlns:a16="http://schemas.microsoft.com/office/drawing/2014/main" id="{00000000-0008-0000-0700-0000E4000000}"/>
            </a:ext>
          </a:extLst>
        </xdr:cNvPr>
        <xdr:cNvSpPr txBox="1"/>
      </xdr:nvSpPr>
      <xdr:spPr>
        <a:xfrm>
          <a:off x="4686300" y="1545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82308</xdr:rowOff>
    </xdr:from>
    <xdr:to>
      <xdr:col>24</xdr:col>
      <xdr:colOff>152400</xdr:colOff>
      <xdr:row>91</xdr:row>
      <xdr:rowOff>82308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5684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136500</xdr:rowOff>
    </xdr:from>
    <xdr:to>
      <xdr:col>24</xdr:col>
      <xdr:colOff>63500</xdr:colOff>
      <xdr:row>98</xdr:row>
      <xdr:rowOff>162140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3797300" y="16938600"/>
          <a:ext cx="838200" cy="2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16845</xdr:rowOff>
    </xdr:from>
    <xdr:ext cx="534377" cy="259045"/>
    <xdr:sp macro="" textlink="">
      <xdr:nvSpPr>
        <xdr:cNvPr id="231" name="衛生費平均値テキスト">
          <a:extLst>
            <a:ext uri="{FF2B5EF4-FFF2-40B4-BE49-F238E27FC236}">
              <a16:creationId xmlns:a16="http://schemas.microsoft.com/office/drawing/2014/main" id="{00000000-0008-0000-0700-0000E7000000}"/>
            </a:ext>
          </a:extLst>
        </xdr:cNvPr>
        <xdr:cNvSpPr txBox="1"/>
      </xdr:nvSpPr>
      <xdr:spPr>
        <a:xfrm>
          <a:off x="4686300" y="16647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165418</xdr:rowOff>
    </xdr:from>
    <xdr:to>
      <xdr:col>24</xdr:col>
      <xdr:colOff>114300</xdr:colOff>
      <xdr:row>98</xdr:row>
      <xdr:rowOff>95568</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4584700" y="167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162140</xdr:rowOff>
    </xdr:from>
    <xdr:to>
      <xdr:col>19</xdr:col>
      <xdr:colOff>177800</xdr:colOff>
      <xdr:row>99</xdr:row>
      <xdr:rowOff>48413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908300" y="16964240"/>
          <a:ext cx="889000" cy="5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93511</xdr:rowOff>
    </xdr:from>
    <xdr:to>
      <xdr:col>20</xdr:col>
      <xdr:colOff>38100</xdr:colOff>
      <xdr:row>99</xdr:row>
      <xdr:rowOff>23661</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3746500" y="16895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40188</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3530111" y="1667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44653</xdr:rowOff>
    </xdr:from>
    <xdr:to>
      <xdr:col>15</xdr:col>
      <xdr:colOff>50800</xdr:colOff>
      <xdr:row>99</xdr:row>
      <xdr:rowOff>48413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019300" y="17018203"/>
          <a:ext cx="889000" cy="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134238</xdr:rowOff>
    </xdr:from>
    <xdr:to>
      <xdr:col>15</xdr:col>
      <xdr:colOff>101600</xdr:colOff>
      <xdr:row>99</xdr:row>
      <xdr:rowOff>64388</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2857500" y="1693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80915</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2641111" y="1671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40906</xdr:rowOff>
    </xdr:from>
    <xdr:to>
      <xdr:col>10</xdr:col>
      <xdr:colOff>114300</xdr:colOff>
      <xdr:row>99</xdr:row>
      <xdr:rowOff>44653</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1130300" y="17014456"/>
          <a:ext cx="889000" cy="3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148259</xdr:rowOff>
    </xdr:from>
    <xdr:to>
      <xdr:col>10</xdr:col>
      <xdr:colOff>165100</xdr:colOff>
      <xdr:row>99</xdr:row>
      <xdr:rowOff>78409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968500" y="16950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94936</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1752111" y="1672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122340</xdr:rowOff>
    </xdr:from>
    <xdr:to>
      <xdr:col>6</xdr:col>
      <xdr:colOff>38100</xdr:colOff>
      <xdr:row>99</xdr:row>
      <xdr:rowOff>52490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079500" y="1692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69017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863111" y="1669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85700</xdr:rowOff>
    </xdr:from>
    <xdr:to>
      <xdr:col>24</xdr:col>
      <xdr:colOff>114300</xdr:colOff>
      <xdr:row>99</xdr:row>
      <xdr:rowOff>15850</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4584700" y="1688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64127</xdr:rowOff>
    </xdr:from>
    <xdr:ext cx="534377" cy="259045"/>
    <xdr:sp macro="" textlink="">
      <xdr:nvSpPr>
        <xdr:cNvPr id="250" name="衛生費該当値テキスト">
          <a:extLst>
            <a:ext uri="{FF2B5EF4-FFF2-40B4-BE49-F238E27FC236}">
              <a16:creationId xmlns:a16="http://schemas.microsoft.com/office/drawing/2014/main" id="{00000000-0008-0000-0700-0000FA000000}"/>
            </a:ext>
          </a:extLst>
        </xdr:cNvPr>
        <xdr:cNvSpPr txBox="1"/>
      </xdr:nvSpPr>
      <xdr:spPr>
        <a:xfrm>
          <a:off x="4686300" y="1686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111340</xdr:rowOff>
    </xdr:from>
    <xdr:to>
      <xdr:col>20</xdr:col>
      <xdr:colOff>38100</xdr:colOff>
      <xdr:row>99</xdr:row>
      <xdr:rowOff>41490</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3746500" y="1691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32617</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530111" y="1700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169063</xdr:rowOff>
    </xdr:from>
    <xdr:to>
      <xdr:col>15</xdr:col>
      <xdr:colOff>101600</xdr:colOff>
      <xdr:row>99</xdr:row>
      <xdr:rowOff>99213</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2857500" y="1697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90340</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641111" y="1706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165303</xdr:rowOff>
    </xdr:from>
    <xdr:to>
      <xdr:col>10</xdr:col>
      <xdr:colOff>165100</xdr:colOff>
      <xdr:row>99</xdr:row>
      <xdr:rowOff>95453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968500" y="1696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86580</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752111" y="1706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161556</xdr:rowOff>
    </xdr:from>
    <xdr:to>
      <xdr:col>6</xdr:col>
      <xdr:colOff>38100</xdr:colOff>
      <xdr:row>99</xdr:row>
      <xdr:rowOff>91706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079500" y="1696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82833</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863111" y="1705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135128</xdr:rowOff>
    </xdr:from>
    <xdr:to>
      <xdr:col>54</xdr:col>
      <xdr:colOff>189865</xdr:colOff>
      <xdr:row>39</xdr:row>
      <xdr:rowOff>44450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278628"/>
          <a:ext cx="127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81805</xdr:rowOff>
    </xdr:from>
    <xdr:ext cx="469744"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505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135128</xdr:rowOff>
    </xdr:from>
    <xdr:to>
      <xdr:col>55</xdr:col>
      <xdr:colOff>88900</xdr:colOff>
      <xdr:row>30</xdr:row>
      <xdr:rowOff>135128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278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60833</xdr:rowOff>
    </xdr:from>
    <xdr:to>
      <xdr:col>55</xdr:col>
      <xdr:colOff>0</xdr:colOff>
      <xdr:row>36</xdr:row>
      <xdr:rowOff>69215</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9639300" y="6233033"/>
          <a:ext cx="8382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90187</xdr:rowOff>
    </xdr:from>
    <xdr:ext cx="378565"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4338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111760</xdr:rowOff>
    </xdr:from>
    <xdr:to>
      <xdr:col>55</xdr:col>
      <xdr:colOff>50800</xdr:colOff>
      <xdr:row>38</xdr:row>
      <xdr:rowOff>41910</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59309</xdr:rowOff>
    </xdr:from>
    <xdr:to>
      <xdr:col>50</xdr:col>
      <xdr:colOff>114300</xdr:colOff>
      <xdr:row>36</xdr:row>
      <xdr:rowOff>69215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231509"/>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20845</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50017" y="6535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59309</xdr:rowOff>
    </xdr:from>
    <xdr:to>
      <xdr:col>45</xdr:col>
      <xdr:colOff>177800</xdr:colOff>
      <xdr:row>36</xdr:row>
      <xdr:rowOff>59309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2315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20845</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61017" y="6535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55118</xdr:rowOff>
    </xdr:from>
    <xdr:to>
      <xdr:col>41</xdr:col>
      <xdr:colOff>50800</xdr:colOff>
      <xdr:row>36</xdr:row>
      <xdr:rowOff>59309</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227318"/>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96901</xdr:rowOff>
    </xdr:from>
    <xdr:to>
      <xdr:col>41</xdr:col>
      <xdr:colOff>101600</xdr:colOff>
      <xdr:row>38</xdr:row>
      <xdr:rowOff>27051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18178</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2017" y="65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58801</xdr:rowOff>
    </xdr:from>
    <xdr:to>
      <xdr:col>36</xdr:col>
      <xdr:colOff>165100</xdr:colOff>
      <xdr:row>37</xdr:row>
      <xdr:rowOff>160401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151528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3017" y="6495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10033</xdr:rowOff>
    </xdr:from>
    <xdr:to>
      <xdr:col>55</xdr:col>
      <xdr:colOff>50800</xdr:colOff>
      <xdr:row>36</xdr:row>
      <xdr:rowOff>111633</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18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32910</xdr:rowOff>
    </xdr:from>
    <xdr:ext cx="469744"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033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18415</xdr:rowOff>
    </xdr:from>
    <xdr:to>
      <xdr:col>50</xdr:col>
      <xdr:colOff>165100</xdr:colOff>
      <xdr:row>36</xdr:row>
      <xdr:rowOff>120015</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19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136542</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04428" y="596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8509</xdr:rowOff>
    </xdr:from>
    <xdr:to>
      <xdr:col>46</xdr:col>
      <xdr:colOff>38100</xdr:colOff>
      <xdr:row>36</xdr:row>
      <xdr:rowOff>110109</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18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126636</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15428" y="5955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8509</xdr:rowOff>
    </xdr:from>
    <xdr:to>
      <xdr:col>41</xdr:col>
      <xdr:colOff>101600</xdr:colOff>
      <xdr:row>36</xdr:row>
      <xdr:rowOff>110109</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18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126636</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26428" y="5955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4318</xdr:rowOff>
    </xdr:from>
    <xdr:to>
      <xdr:col>36</xdr:col>
      <xdr:colOff>165100</xdr:colOff>
      <xdr:row>36</xdr:row>
      <xdr:rowOff>105918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17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122445</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37428" y="595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147244</xdr:rowOff>
    </xdr:from>
    <xdr:to>
      <xdr:col>54</xdr:col>
      <xdr:colOff>189865</xdr:colOff>
      <xdr:row>58</xdr:row>
      <xdr:rowOff>137391</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flipV="1">
          <a:off x="10475595" y="8891194"/>
          <a:ext cx="1270" cy="1190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141218</xdr:rowOff>
    </xdr:from>
    <xdr:ext cx="378565" cy="259045"/>
    <xdr:sp macro="" textlink="">
      <xdr:nvSpPr>
        <xdr:cNvPr id="338" name="農林水産業費最小値テキスト">
          <a:extLst>
            <a:ext uri="{FF2B5EF4-FFF2-40B4-BE49-F238E27FC236}">
              <a16:creationId xmlns:a16="http://schemas.microsoft.com/office/drawing/2014/main" id="{00000000-0008-0000-0700-000052010000}"/>
            </a:ext>
          </a:extLst>
        </xdr:cNvPr>
        <xdr:cNvSpPr txBox="1"/>
      </xdr:nvSpPr>
      <xdr:spPr>
        <a:xfrm>
          <a:off x="10528300" y="1008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137391</xdr:rowOff>
    </xdr:from>
    <xdr:to>
      <xdr:col>55</xdr:col>
      <xdr:colOff>88900</xdr:colOff>
      <xdr:row>58</xdr:row>
      <xdr:rowOff>137391</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1008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93921</xdr:rowOff>
    </xdr:from>
    <xdr:ext cx="534377" cy="259045"/>
    <xdr:sp macro="" textlink="">
      <xdr:nvSpPr>
        <xdr:cNvPr id="340" name="農林水産業費最大値テキスト">
          <a:extLst>
            <a:ext uri="{FF2B5EF4-FFF2-40B4-BE49-F238E27FC236}">
              <a16:creationId xmlns:a16="http://schemas.microsoft.com/office/drawing/2014/main" id="{00000000-0008-0000-0700-000054010000}"/>
            </a:ext>
          </a:extLst>
        </xdr:cNvPr>
        <xdr:cNvSpPr txBox="1"/>
      </xdr:nvSpPr>
      <xdr:spPr>
        <a:xfrm>
          <a:off x="10528300" y="866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147244</xdr:rowOff>
    </xdr:from>
    <xdr:to>
      <xdr:col>55</xdr:col>
      <xdr:colOff>88900</xdr:colOff>
      <xdr:row>51</xdr:row>
      <xdr:rowOff>147244</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88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164640</xdr:rowOff>
    </xdr:from>
    <xdr:to>
      <xdr:col>55</xdr:col>
      <xdr:colOff>0</xdr:colOff>
      <xdr:row>58</xdr:row>
      <xdr:rowOff>529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9639300" y="9937290"/>
          <a:ext cx="838200" cy="7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135689</xdr:rowOff>
    </xdr:from>
    <xdr:ext cx="469744" cy="259045"/>
    <xdr:sp macro="" textlink="">
      <xdr:nvSpPr>
        <xdr:cNvPr id="343" name="農林水産業費平均値テキスト">
          <a:extLst>
            <a:ext uri="{FF2B5EF4-FFF2-40B4-BE49-F238E27FC236}">
              <a16:creationId xmlns:a16="http://schemas.microsoft.com/office/drawing/2014/main" id="{00000000-0008-0000-0700-000057010000}"/>
            </a:ext>
          </a:extLst>
        </xdr:cNvPr>
        <xdr:cNvSpPr txBox="1"/>
      </xdr:nvSpPr>
      <xdr:spPr>
        <a:xfrm>
          <a:off x="10528300" y="9736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112812</xdr:rowOff>
    </xdr:from>
    <xdr:to>
      <xdr:col>55</xdr:col>
      <xdr:colOff>50800</xdr:colOff>
      <xdr:row>58</xdr:row>
      <xdr:rowOff>42962</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10426700" y="988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164640</xdr:rowOff>
    </xdr:from>
    <xdr:to>
      <xdr:col>50</xdr:col>
      <xdr:colOff>114300</xdr:colOff>
      <xdr:row>58</xdr:row>
      <xdr:rowOff>5604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8750300" y="9937290"/>
          <a:ext cx="889000" cy="12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125316</xdr:rowOff>
    </xdr:from>
    <xdr:to>
      <xdr:col>50</xdr:col>
      <xdr:colOff>165100</xdr:colOff>
      <xdr:row>58</xdr:row>
      <xdr:rowOff>55466</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9588500" y="9897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46593</xdr:rowOff>
    </xdr:from>
    <xdr:ext cx="469744"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9404428" y="9990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138602</xdr:rowOff>
    </xdr:from>
    <xdr:to>
      <xdr:col>45</xdr:col>
      <xdr:colOff>177800</xdr:colOff>
      <xdr:row>58</xdr:row>
      <xdr:rowOff>5604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7861300" y="9911252"/>
          <a:ext cx="889000" cy="38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121384</xdr:rowOff>
    </xdr:from>
    <xdr:to>
      <xdr:col>46</xdr:col>
      <xdr:colOff>38100</xdr:colOff>
      <xdr:row>58</xdr:row>
      <xdr:rowOff>51534</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8699500" y="989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68061</xdr:rowOff>
    </xdr:from>
    <xdr:ext cx="469744"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8515428" y="9669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138602</xdr:rowOff>
    </xdr:from>
    <xdr:to>
      <xdr:col>41</xdr:col>
      <xdr:colOff>50800</xdr:colOff>
      <xdr:row>57</xdr:row>
      <xdr:rowOff>146375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6972300" y="9911252"/>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124882</xdr:rowOff>
    </xdr:from>
    <xdr:to>
      <xdr:col>41</xdr:col>
      <xdr:colOff>101600</xdr:colOff>
      <xdr:row>58</xdr:row>
      <xdr:rowOff>55032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7810500" y="98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46159</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7626428" y="999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128379</xdr:rowOff>
    </xdr:from>
    <xdr:to>
      <xdr:col>36</xdr:col>
      <xdr:colOff>165100</xdr:colOff>
      <xdr:row>58</xdr:row>
      <xdr:rowOff>58529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6921500" y="99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49656</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6737428" y="9993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121179</xdr:rowOff>
    </xdr:from>
    <xdr:to>
      <xdr:col>55</xdr:col>
      <xdr:colOff>50800</xdr:colOff>
      <xdr:row>58</xdr:row>
      <xdr:rowOff>51329</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10426700" y="989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99606</xdr:rowOff>
    </xdr:from>
    <xdr:ext cx="469744" cy="259045"/>
    <xdr:sp macro="" textlink="">
      <xdr:nvSpPr>
        <xdr:cNvPr id="362" name="農林水産業費該当値テキスト">
          <a:extLst>
            <a:ext uri="{FF2B5EF4-FFF2-40B4-BE49-F238E27FC236}">
              <a16:creationId xmlns:a16="http://schemas.microsoft.com/office/drawing/2014/main" id="{00000000-0008-0000-0700-00006A010000}"/>
            </a:ext>
          </a:extLst>
        </xdr:cNvPr>
        <xdr:cNvSpPr txBox="1"/>
      </xdr:nvSpPr>
      <xdr:spPr>
        <a:xfrm>
          <a:off x="10528300" y="987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113840</xdr:rowOff>
    </xdr:from>
    <xdr:to>
      <xdr:col>50</xdr:col>
      <xdr:colOff>165100</xdr:colOff>
      <xdr:row>58</xdr:row>
      <xdr:rowOff>43990</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9588500" y="988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60517</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04428" y="9661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126254</xdr:rowOff>
    </xdr:from>
    <xdr:to>
      <xdr:col>46</xdr:col>
      <xdr:colOff>38100</xdr:colOff>
      <xdr:row>58</xdr:row>
      <xdr:rowOff>56404</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8699500" y="989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47531</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15428" y="999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87802</xdr:rowOff>
    </xdr:from>
    <xdr:to>
      <xdr:col>41</xdr:col>
      <xdr:colOff>101600</xdr:colOff>
      <xdr:row>58</xdr:row>
      <xdr:rowOff>17952</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7810500" y="986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34479</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26428" y="9635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95575</xdr:rowOff>
    </xdr:from>
    <xdr:to>
      <xdr:col>36</xdr:col>
      <xdr:colOff>165100</xdr:colOff>
      <xdr:row>58</xdr:row>
      <xdr:rowOff>25725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6921500" y="986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42252</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37428" y="964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商工費グラフ枠">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72468</xdr:rowOff>
    </xdr:from>
    <xdr:to>
      <xdr:col>54</xdr:col>
      <xdr:colOff>189865</xdr:colOff>
      <xdr:row>78</xdr:row>
      <xdr:rowOff>111582</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flipV="1">
          <a:off x="10475595" y="12245418"/>
          <a:ext cx="1270" cy="123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115409</xdr:rowOff>
    </xdr:from>
    <xdr:ext cx="469744" cy="259045"/>
    <xdr:sp macro="" textlink="">
      <xdr:nvSpPr>
        <xdr:cNvPr id="393" name="商工費最小値テキスト">
          <a:extLst>
            <a:ext uri="{FF2B5EF4-FFF2-40B4-BE49-F238E27FC236}">
              <a16:creationId xmlns:a16="http://schemas.microsoft.com/office/drawing/2014/main" id="{00000000-0008-0000-0700-000089010000}"/>
            </a:ext>
          </a:extLst>
        </xdr:cNvPr>
        <xdr:cNvSpPr txBox="1"/>
      </xdr:nvSpPr>
      <xdr:spPr>
        <a:xfrm>
          <a:off x="10528300" y="1348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111582</xdr:rowOff>
    </xdr:from>
    <xdr:to>
      <xdr:col>55</xdr:col>
      <xdr:colOff>88900</xdr:colOff>
      <xdr:row>78</xdr:row>
      <xdr:rowOff>111582</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10388600" y="1348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19145</xdr:rowOff>
    </xdr:from>
    <xdr:ext cx="534377" cy="259045"/>
    <xdr:sp macro="" textlink="">
      <xdr:nvSpPr>
        <xdr:cNvPr id="395" name="商工費最大値テキスト">
          <a:extLst>
            <a:ext uri="{FF2B5EF4-FFF2-40B4-BE49-F238E27FC236}">
              <a16:creationId xmlns:a16="http://schemas.microsoft.com/office/drawing/2014/main" id="{00000000-0008-0000-0700-00008B010000}"/>
            </a:ext>
          </a:extLst>
        </xdr:cNvPr>
        <xdr:cNvSpPr txBox="1"/>
      </xdr:nvSpPr>
      <xdr:spPr>
        <a:xfrm>
          <a:off x="10528300" y="1202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72468</xdr:rowOff>
    </xdr:from>
    <xdr:to>
      <xdr:col>55</xdr:col>
      <xdr:colOff>88900</xdr:colOff>
      <xdr:row>71</xdr:row>
      <xdr:rowOff>72468</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224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122189</xdr:rowOff>
    </xdr:from>
    <xdr:to>
      <xdr:col>55</xdr:col>
      <xdr:colOff>0</xdr:colOff>
      <xdr:row>77</xdr:row>
      <xdr:rowOff>21605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9639300" y="13152389"/>
          <a:ext cx="8382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11617</xdr:rowOff>
    </xdr:from>
    <xdr:ext cx="469744" cy="259045"/>
    <xdr:sp macro="" textlink="">
      <xdr:nvSpPr>
        <xdr:cNvPr id="398" name="商工費平均値テキスト">
          <a:extLst>
            <a:ext uri="{FF2B5EF4-FFF2-40B4-BE49-F238E27FC236}">
              <a16:creationId xmlns:a16="http://schemas.microsoft.com/office/drawing/2014/main" id="{00000000-0008-0000-0700-00008E010000}"/>
            </a:ext>
          </a:extLst>
        </xdr:cNvPr>
        <xdr:cNvSpPr txBox="1"/>
      </xdr:nvSpPr>
      <xdr:spPr>
        <a:xfrm>
          <a:off x="10528300" y="13213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33190</xdr:rowOff>
    </xdr:from>
    <xdr:to>
      <xdr:col>55</xdr:col>
      <xdr:colOff>50800</xdr:colOff>
      <xdr:row>77</xdr:row>
      <xdr:rowOff>134790</xdr:rowOff>
    </xdr:to>
    <xdr:sp macro="" textlink="">
      <xdr:nvSpPr>
        <xdr:cNvPr id="399" name="フローチャート: 判断 398">
          <a:extLst>
            <a:ext uri="{FF2B5EF4-FFF2-40B4-BE49-F238E27FC236}">
              <a16:creationId xmlns:a16="http://schemas.microsoft.com/office/drawing/2014/main" id="{00000000-0008-0000-0700-00008F010000}"/>
            </a:ext>
          </a:extLst>
        </xdr:cNvPr>
        <xdr:cNvSpPr/>
      </xdr:nvSpPr>
      <xdr:spPr>
        <a:xfrm>
          <a:off x="10426700" y="1323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122189</xdr:rowOff>
    </xdr:from>
    <xdr:to>
      <xdr:col>50</xdr:col>
      <xdr:colOff>114300</xdr:colOff>
      <xdr:row>77</xdr:row>
      <xdr:rowOff>85613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8750300" y="13152389"/>
          <a:ext cx="889000" cy="13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155789</xdr:rowOff>
    </xdr:from>
    <xdr:to>
      <xdr:col>50</xdr:col>
      <xdr:colOff>165100</xdr:colOff>
      <xdr:row>77</xdr:row>
      <xdr:rowOff>85939</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95885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77066</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9372111" y="1327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85613</xdr:rowOff>
    </xdr:from>
    <xdr:to>
      <xdr:col>45</xdr:col>
      <xdr:colOff>177800</xdr:colOff>
      <xdr:row>77</xdr:row>
      <xdr:rowOff>114646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7861300" y="13287263"/>
          <a:ext cx="889000" cy="2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99644</xdr:rowOff>
    </xdr:from>
    <xdr:to>
      <xdr:col>46</xdr:col>
      <xdr:colOff>38100</xdr:colOff>
      <xdr:row>78</xdr:row>
      <xdr:rowOff>29794</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8699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20921</xdr:rowOff>
    </xdr:from>
    <xdr:ext cx="469744"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8515428" y="13394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114646</xdr:rowOff>
    </xdr:from>
    <xdr:to>
      <xdr:col>41</xdr:col>
      <xdr:colOff>50800</xdr:colOff>
      <xdr:row>77</xdr:row>
      <xdr:rowOff>136385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6972300" y="13316296"/>
          <a:ext cx="889000" cy="21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119418</xdr:rowOff>
    </xdr:from>
    <xdr:to>
      <xdr:col>41</xdr:col>
      <xdr:colOff>101600</xdr:colOff>
      <xdr:row>78</xdr:row>
      <xdr:rowOff>49568</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7810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40695</xdr:rowOff>
    </xdr:from>
    <xdr:ext cx="469744"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7626428" y="13413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119807</xdr:rowOff>
    </xdr:from>
    <xdr:to>
      <xdr:col>36</xdr:col>
      <xdr:colOff>165100</xdr:colOff>
      <xdr:row>78</xdr:row>
      <xdr:rowOff>49957</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6921500" y="133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41084</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6737428" y="13414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142255</xdr:rowOff>
    </xdr:from>
    <xdr:to>
      <xdr:col>55</xdr:col>
      <xdr:colOff>50800</xdr:colOff>
      <xdr:row>77</xdr:row>
      <xdr:rowOff>72405</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10426700" y="1317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165132</xdr:rowOff>
    </xdr:from>
    <xdr:ext cx="534377" cy="259045"/>
    <xdr:sp macro="" textlink="">
      <xdr:nvSpPr>
        <xdr:cNvPr id="417" name="商工費該当値テキスト">
          <a:extLst>
            <a:ext uri="{FF2B5EF4-FFF2-40B4-BE49-F238E27FC236}">
              <a16:creationId xmlns:a16="http://schemas.microsoft.com/office/drawing/2014/main" id="{00000000-0008-0000-0700-0000A1010000}"/>
            </a:ext>
          </a:extLst>
        </xdr:cNvPr>
        <xdr:cNvSpPr txBox="1"/>
      </xdr:nvSpPr>
      <xdr:spPr>
        <a:xfrm>
          <a:off x="10528300" y="1302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71389</xdr:rowOff>
    </xdr:from>
    <xdr:to>
      <xdr:col>50</xdr:col>
      <xdr:colOff>165100</xdr:colOff>
      <xdr:row>77</xdr:row>
      <xdr:rowOff>1539</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9588500" y="1310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18066</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372111" y="1287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34813</xdr:rowOff>
    </xdr:from>
    <xdr:to>
      <xdr:col>46</xdr:col>
      <xdr:colOff>38100</xdr:colOff>
      <xdr:row>77</xdr:row>
      <xdr:rowOff>136413</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8699500" y="1323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152940</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15428" y="1301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63846</xdr:rowOff>
    </xdr:from>
    <xdr:to>
      <xdr:col>41</xdr:col>
      <xdr:colOff>101600</xdr:colOff>
      <xdr:row>77</xdr:row>
      <xdr:rowOff>165446</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7810500" y="1326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10523</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26428" y="13040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85585</xdr:rowOff>
    </xdr:from>
    <xdr:to>
      <xdr:col>36</xdr:col>
      <xdr:colOff>165100</xdr:colOff>
      <xdr:row>78</xdr:row>
      <xdr:rowOff>15735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6921500" y="1328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32262</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37428" y="13062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土木費グラフ枠">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84074</xdr:rowOff>
    </xdr:from>
    <xdr:to>
      <xdr:col>54</xdr:col>
      <xdr:colOff>189865</xdr:colOff>
      <xdr:row>98</xdr:row>
      <xdr:rowOff>37770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flipV="1">
          <a:off x="10475595" y="15514574"/>
          <a:ext cx="1270" cy="13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41597</xdr:rowOff>
    </xdr:from>
    <xdr:ext cx="534377" cy="259045"/>
    <xdr:sp macro="" textlink="">
      <xdr:nvSpPr>
        <xdr:cNvPr id="450" name="土木費最小値テキスト">
          <a:extLst>
            <a:ext uri="{FF2B5EF4-FFF2-40B4-BE49-F238E27FC236}">
              <a16:creationId xmlns:a16="http://schemas.microsoft.com/office/drawing/2014/main" id="{00000000-0008-0000-0700-0000C2010000}"/>
            </a:ext>
          </a:extLst>
        </xdr:cNvPr>
        <xdr:cNvSpPr txBox="1"/>
      </xdr:nvSpPr>
      <xdr:spPr>
        <a:xfrm>
          <a:off x="10528300" y="1684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37770</xdr:rowOff>
    </xdr:from>
    <xdr:to>
      <xdr:col>55</xdr:col>
      <xdr:colOff>88900</xdr:colOff>
      <xdr:row>98</xdr:row>
      <xdr:rowOff>37770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10388600" y="16839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30751</xdr:rowOff>
    </xdr:from>
    <xdr:ext cx="599010" cy="259045"/>
    <xdr:sp macro="" textlink="">
      <xdr:nvSpPr>
        <xdr:cNvPr id="452" name="土木費最大値テキスト">
          <a:extLst>
            <a:ext uri="{FF2B5EF4-FFF2-40B4-BE49-F238E27FC236}">
              <a16:creationId xmlns:a16="http://schemas.microsoft.com/office/drawing/2014/main" id="{00000000-0008-0000-0700-0000C4010000}"/>
            </a:ext>
          </a:extLst>
        </xdr:cNvPr>
        <xdr:cNvSpPr txBox="1"/>
      </xdr:nvSpPr>
      <xdr:spPr>
        <a:xfrm>
          <a:off x="10528300" y="15289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118,380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84074</xdr:rowOff>
    </xdr:from>
    <xdr:to>
      <xdr:col>55</xdr:col>
      <xdr:colOff>88900</xdr:colOff>
      <xdr:row>90</xdr:row>
      <xdr:rowOff>84074</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5514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118656</xdr:rowOff>
    </xdr:from>
    <xdr:to>
      <xdr:col>55</xdr:col>
      <xdr:colOff>0</xdr:colOff>
      <xdr:row>96</xdr:row>
      <xdr:rowOff>95377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9639300" y="16406406"/>
          <a:ext cx="838200" cy="148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145190</xdr:rowOff>
    </xdr:from>
    <xdr:ext cx="534377" cy="259045"/>
    <xdr:sp macro="" textlink="">
      <xdr:nvSpPr>
        <xdr:cNvPr id="455" name="土木費平均値テキスト">
          <a:extLst>
            <a:ext uri="{FF2B5EF4-FFF2-40B4-BE49-F238E27FC236}">
              <a16:creationId xmlns:a16="http://schemas.microsoft.com/office/drawing/2014/main" id="{00000000-0008-0000-0700-0000C7010000}"/>
            </a:ext>
          </a:extLst>
        </xdr:cNvPr>
        <xdr:cNvSpPr txBox="1"/>
      </xdr:nvSpPr>
      <xdr:spPr>
        <a:xfrm>
          <a:off x="10528300" y="16432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166763</xdr:rowOff>
    </xdr:from>
    <xdr:to>
      <xdr:col>55</xdr:col>
      <xdr:colOff>50800</xdr:colOff>
      <xdr:row>96</xdr:row>
      <xdr:rowOff>96913</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10426700" y="1645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95377</xdr:rowOff>
    </xdr:from>
    <xdr:to>
      <xdr:col>50</xdr:col>
      <xdr:colOff>114300</xdr:colOff>
      <xdr:row>96</xdr:row>
      <xdr:rowOff>149555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8750300" y="16554577"/>
          <a:ext cx="889000" cy="5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14884</xdr:rowOff>
    </xdr:from>
    <xdr:to>
      <xdr:col>50</xdr:col>
      <xdr:colOff>165100</xdr:colOff>
      <xdr:row>96</xdr:row>
      <xdr:rowOff>116484</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95885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133011</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9372111" y="1624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115049</xdr:rowOff>
    </xdr:from>
    <xdr:to>
      <xdr:col>45</xdr:col>
      <xdr:colOff>177800</xdr:colOff>
      <xdr:row>96</xdr:row>
      <xdr:rowOff>149555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7861300" y="16574249"/>
          <a:ext cx="889000" cy="3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22898</xdr:rowOff>
    </xdr:from>
    <xdr:to>
      <xdr:col>46</xdr:col>
      <xdr:colOff>38100</xdr:colOff>
      <xdr:row>96</xdr:row>
      <xdr:rowOff>124498</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8699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141025</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8483111" y="1625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115049</xdr:rowOff>
    </xdr:from>
    <xdr:to>
      <xdr:col>41</xdr:col>
      <xdr:colOff>50800</xdr:colOff>
      <xdr:row>96</xdr:row>
      <xdr:rowOff>120892</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6972300" y="16574249"/>
          <a:ext cx="889000" cy="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26594</xdr:rowOff>
    </xdr:from>
    <xdr:to>
      <xdr:col>41</xdr:col>
      <xdr:colOff>101600</xdr:colOff>
      <xdr:row>96</xdr:row>
      <xdr:rowOff>128194</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7810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144721</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7594111" y="1626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6883</xdr:rowOff>
    </xdr:from>
    <xdr:to>
      <xdr:col>36</xdr:col>
      <xdr:colOff>165100</xdr:colOff>
      <xdr:row>96</xdr:row>
      <xdr:rowOff>108483</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6921500" y="164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125010</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6705111" y="162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67856</xdr:rowOff>
    </xdr:from>
    <xdr:to>
      <xdr:col>55</xdr:col>
      <xdr:colOff>50800</xdr:colOff>
      <xdr:row>95</xdr:row>
      <xdr:rowOff>169456</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10426700" y="1635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90733</xdr:rowOff>
    </xdr:from>
    <xdr:ext cx="534377" cy="259045"/>
    <xdr:sp macro="" textlink="">
      <xdr:nvSpPr>
        <xdr:cNvPr id="474" name="土木費該当値テキスト">
          <a:extLst>
            <a:ext uri="{FF2B5EF4-FFF2-40B4-BE49-F238E27FC236}">
              <a16:creationId xmlns:a16="http://schemas.microsoft.com/office/drawing/2014/main" id="{00000000-0008-0000-0700-0000DA010000}"/>
            </a:ext>
          </a:extLst>
        </xdr:cNvPr>
        <xdr:cNvSpPr txBox="1"/>
      </xdr:nvSpPr>
      <xdr:spPr>
        <a:xfrm>
          <a:off x="10528300" y="1620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44577</xdr:rowOff>
    </xdr:from>
    <xdr:to>
      <xdr:col>50</xdr:col>
      <xdr:colOff>165100</xdr:colOff>
      <xdr:row>96</xdr:row>
      <xdr:rowOff>146177</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9588500" y="1650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137304</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372111" y="1659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98755</xdr:rowOff>
    </xdr:from>
    <xdr:to>
      <xdr:col>46</xdr:col>
      <xdr:colOff>38100</xdr:colOff>
      <xdr:row>97</xdr:row>
      <xdr:rowOff>28905</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8699500" y="1655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20032</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65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64249</xdr:rowOff>
    </xdr:from>
    <xdr:to>
      <xdr:col>41</xdr:col>
      <xdr:colOff>101600</xdr:colOff>
      <xdr:row>96</xdr:row>
      <xdr:rowOff>165849</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7810500" y="1652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156976</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61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70092</xdr:rowOff>
    </xdr:from>
    <xdr:to>
      <xdr:col>36</xdr:col>
      <xdr:colOff>165100</xdr:colOff>
      <xdr:row>97</xdr:row>
      <xdr:rowOff>242</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6921500" y="1652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162819</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62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98186</xdr:rowOff>
    </xdr:from>
    <xdr:to>
      <xdr:col>85</xdr:col>
      <xdr:colOff>126364</xdr:colOff>
      <xdr:row>39</xdr:row>
      <xdr:rowOff>71028</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584586"/>
          <a:ext cx="1269" cy="117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74855</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76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71028</xdr:rowOff>
    </xdr:from>
    <xdr:to>
      <xdr:col>86</xdr:col>
      <xdr:colOff>25400</xdr:colOff>
      <xdr:row>39</xdr:row>
      <xdr:rowOff>71028</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757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44863</xdr:rowOff>
    </xdr:from>
    <xdr:ext cx="534377"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35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98186</xdr:rowOff>
    </xdr:from>
    <xdr:to>
      <xdr:col>86</xdr:col>
      <xdr:colOff>25400</xdr:colOff>
      <xdr:row>32</xdr:row>
      <xdr:rowOff>98186</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58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120589</xdr:rowOff>
    </xdr:from>
    <xdr:to>
      <xdr:col>85</xdr:col>
      <xdr:colOff>127000</xdr:colOff>
      <xdr:row>38</xdr:row>
      <xdr:rowOff>129642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5481300" y="6635689"/>
          <a:ext cx="838200" cy="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60616</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232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37739</xdr:rowOff>
    </xdr:from>
    <xdr:to>
      <xdr:col>85</xdr:col>
      <xdr:colOff>177800</xdr:colOff>
      <xdr:row>37</xdr:row>
      <xdr:rowOff>139339</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94757</xdr:rowOff>
    </xdr:from>
    <xdr:to>
      <xdr:col>81</xdr:col>
      <xdr:colOff>50800</xdr:colOff>
      <xdr:row>38</xdr:row>
      <xdr:rowOff>129642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4592300" y="6609857"/>
          <a:ext cx="889000" cy="3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16068</xdr:rowOff>
    </xdr:from>
    <xdr:to>
      <xdr:col>81</xdr:col>
      <xdr:colOff>101600</xdr:colOff>
      <xdr:row>37</xdr:row>
      <xdr:rowOff>117668</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134195</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13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94757</xdr:rowOff>
    </xdr:from>
    <xdr:to>
      <xdr:col>76</xdr:col>
      <xdr:colOff>114300</xdr:colOff>
      <xdr:row>38</xdr:row>
      <xdr:rowOff>115925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3703300" y="6609857"/>
          <a:ext cx="889000" cy="2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35911</xdr:rowOff>
    </xdr:from>
    <xdr:to>
      <xdr:col>76</xdr:col>
      <xdr:colOff>165100</xdr:colOff>
      <xdr:row>37</xdr:row>
      <xdr:rowOff>137511</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154038</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15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115925</xdr:rowOff>
    </xdr:from>
    <xdr:to>
      <xdr:col>71</xdr:col>
      <xdr:colOff>177800</xdr:colOff>
      <xdr:row>38</xdr:row>
      <xdr:rowOff>121732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6631025"/>
          <a:ext cx="889000" cy="5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62382</xdr:rowOff>
    </xdr:from>
    <xdr:to>
      <xdr:col>72</xdr:col>
      <xdr:colOff>38100</xdr:colOff>
      <xdr:row>37</xdr:row>
      <xdr:rowOff>163982</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9059</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1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43546</xdr:rowOff>
    </xdr:from>
    <xdr:to>
      <xdr:col>67</xdr:col>
      <xdr:colOff>101600</xdr:colOff>
      <xdr:row>37</xdr:row>
      <xdr:rowOff>145146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161673</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16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69789</xdr:rowOff>
    </xdr:from>
    <xdr:to>
      <xdr:col>85</xdr:col>
      <xdr:colOff>177800</xdr:colOff>
      <xdr:row>38</xdr:row>
      <xdr:rowOff>171389</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58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156166</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49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78842</xdr:rowOff>
    </xdr:from>
    <xdr:to>
      <xdr:col>81</xdr:col>
      <xdr:colOff>101600</xdr:colOff>
      <xdr:row>39</xdr:row>
      <xdr:rowOff>8992</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59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119</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68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43957</xdr:rowOff>
    </xdr:from>
    <xdr:to>
      <xdr:col>76</xdr:col>
      <xdr:colOff>165100</xdr:colOff>
      <xdr:row>38</xdr:row>
      <xdr:rowOff>145557</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55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136684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651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65125</xdr:rowOff>
    </xdr:from>
    <xdr:to>
      <xdr:col>72</xdr:col>
      <xdr:colOff>38100</xdr:colOff>
      <xdr:row>38</xdr:row>
      <xdr:rowOff>166725</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58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157852</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67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70932</xdr:rowOff>
    </xdr:from>
    <xdr:to>
      <xdr:col>67</xdr:col>
      <xdr:colOff>101600</xdr:colOff>
      <xdr:row>39</xdr:row>
      <xdr:rowOff>1082</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58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163659</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67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131144</xdr:rowOff>
    </xdr:from>
    <xdr:to>
      <xdr:col>85</xdr:col>
      <xdr:colOff>126364</xdr:colOff>
      <xdr:row>59</xdr:row>
      <xdr:rowOff>25710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03644"/>
          <a:ext cx="1269" cy="143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29537</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14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25710</xdr:rowOff>
    </xdr:from>
    <xdr:to>
      <xdr:col>86</xdr:col>
      <xdr:colOff>25400</xdr:colOff>
      <xdr:row>59</xdr:row>
      <xdr:rowOff>25710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14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77821</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78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112,524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131144</xdr:rowOff>
    </xdr:from>
    <xdr:to>
      <xdr:col>86</xdr:col>
      <xdr:colOff>25400</xdr:colOff>
      <xdr:row>50</xdr:row>
      <xdr:rowOff>131144</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0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107321</xdr:rowOff>
    </xdr:from>
    <xdr:to>
      <xdr:col>85</xdr:col>
      <xdr:colOff>127000</xdr:colOff>
      <xdr:row>57</xdr:row>
      <xdr:rowOff>49109</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9708521"/>
          <a:ext cx="838200" cy="11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142181</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571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119304</xdr:rowOff>
    </xdr:from>
    <xdr:to>
      <xdr:col>85</xdr:col>
      <xdr:colOff>177800</xdr:colOff>
      <xdr:row>57</xdr:row>
      <xdr:rowOff>49454</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107321</xdr:rowOff>
    </xdr:from>
    <xdr:to>
      <xdr:col>81</xdr:col>
      <xdr:colOff>50800</xdr:colOff>
      <xdr:row>57</xdr:row>
      <xdr:rowOff>161009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708521"/>
          <a:ext cx="889000" cy="225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27815</xdr:rowOff>
    </xdr:from>
    <xdr:to>
      <xdr:col>81</xdr:col>
      <xdr:colOff>101600</xdr:colOff>
      <xdr:row>56</xdr:row>
      <xdr:rowOff>129415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145942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40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108218</xdr:rowOff>
    </xdr:from>
    <xdr:to>
      <xdr:col>76</xdr:col>
      <xdr:colOff>114300</xdr:colOff>
      <xdr:row>57</xdr:row>
      <xdr:rowOff>161009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9880868"/>
          <a:ext cx="889000" cy="5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128529</xdr:rowOff>
    </xdr:from>
    <xdr:to>
      <xdr:col>76</xdr:col>
      <xdr:colOff>165100</xdr:colOff>
      <xdr:row>57</xdr:row>
      <xdr:rowOff>58679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75206</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50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108218</xdr:rowOff>
    </xdr:from>
    <xdr:to>
      <xdr:col>71</xdr:col>
      <xdr:colOff>177800</xdr:colOff>
      <xdr:row>57</xdr:row>
      <xdr:rowOff>124923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880868"/>
          <a:ext cx="889000" cy="1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6702</xdr:rowOff>
    </xdr:from>
    <xdr:to>
      <xdr:col>72</xdr:col>
      <xdr:colOff>38100</xdr:colOff>
      <xdr:row>57</xdr:row>
      <xdr:rowOff>108302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7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124829</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55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24026</xdr:rowOff>
    </xdr:from>
    <xdr:to>
      <xdr:col>67</xdr:col>
      <xdr:colOff>101600</xdr:colOff>
      <xdr:row>57</xdr:row>
      <xdr:rowOff>125626</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796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142153</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571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169759</xdr:rowOff>
    </xdr:from>
    <xdr:to>
      <xdr:col>85</xdr:col>
      <xdr:colOff>177800</xdr:colOff>
      <xdr:row>57</xdr:row>
      <xdr:rowOff>99909</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770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148186</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749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56521</xdr:rowOff>
    </xdr:from>
    <xdr:to>
      <xdr:col>81</xdr:col>
      <xdr:colOff>101600</xdr:colOff>
      <xdr:row>56</xdr:row>
      <xdr:rowOff>158121</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65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149248</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750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110209</xdr:rowOff>
    </xdr:from>
    <xdr:to>
      <xdr:col>76</xdr:col>
      <xdr:colOff>165100</xdr:colOff>
      <xdr:row>58</xdr:row>
      <xdr:rowOff>40359</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88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31486</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97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57418</xdr:rowOff>
    </xdr:from>
    <xdr:to>
      <xdr:col>72</xdr:col>
      <xdr:colOff>38100</xdr:colOff>
      <xdr:row>57</xdr:row>
      <xdr:rowOff>159018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83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150145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922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74123</xdr:rowOff>
    </xdr:from>
    <xdr:to>
      <xdr:col>67</xdr:col>
      <xdr:colOff>101600</xdr:colOff>
      <xdr:row>58</xdr:row>
      <xdr:rowOff>4273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84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166850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939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47770</xdr:rowOff>
    </xdr:from>
    <xdr:to>
      <xdr:col>85</xdr:col>
      <xdr:colOff>126364</xdr:colOff>
      <xdr:row>79</xdr:row>
      <xdr:rowOff>98879</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220720"/>
          <a:ext cx="1269" cy="142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118334</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662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165897</xdr:rowOff>
    </xdr:from>
    <xdr:ext cx="534377"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99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47770</xdr:rowOff>
    </xdr:from>
    <xdr:to>
      <xdr:col>86</xdr:col>
      <xdr:colOff>25400</xdr:colOff>
      <xdr:row>71</xdr:row>
      <xdr:rowOff>47770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22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37483</xdr:rowOff>
    </xdr:from>
    <xdr:to>
      <xdr:col>85</xdr:col>
      <xdr:colOff>127000</xdr:colOff>
      <xdr:row>79</xdr:row>
      <xdr:rowOff>44211</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5481300" y="13582033"/>
          <a:ext cx="838200" cy="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162783</xdr:rowOff>
    </xdr:from>
    <xdr:ext cx="469744"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535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12906</xdr:rowOff>
    </xdr:from>
    <xdr:to>
      <xdr:col>85</xdr:col>
      <xdr:colOff>177800</xdr:colOff>
      <xdr:row>79</xdr:row>
      <xdr:rowOff>114506</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55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352</xdr:rowOff>
    </xdr:from>
    <xdr:to>
      <xdr:col>81</xdr:col>
      <xdr:colOff>50800</xdr:colOff>
      <xdr:row>79</xdr:row>
      <xdr:rowOff>44211</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544902"/>
          <a:ext cx="889000" cy="43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15553</xdr:rowOff>
    </xdr:from>
    <xdr:to>
      <xdr:col>81</xdr:col>
      <xdr:colOff>101600</xdr:colOff>
      <xdr:row>79</xdr:row>
      <xdr:rowOff>117153</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56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108280</xdr:rowOff>
    </xdr:from>
    <xdr:ext cx="378565"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92017" y="13652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352</xdr:rowOff>
    </xdr:from>
    <xdr:to>
      <xdr:col>76</xdr:col>
      <xdr:colOff>114300</xdr:colOff>
      <xdr:row>79</xdr:row>
      <xdr:rowOff>39867</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3703300" y="13544902"/>
          <a:ext cx="889000" cy="3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5852</xdr:rowOff>
    </xdr:from>
    <xdr:to>
      <xdr:col>76</xdr:col>
      <xdr:colOff>165100</xdr:colOff>
      <xdr:row>79</xdr:row>
      <xdr:rowOff>107452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55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98579</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57428" y="1364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39867</xdr:rowOff>
    </xdr:from>
    <xdr:to>
      <xdr:col>71</xdr:col>
      <xdr:colOff>177800</xdr:colOff>
      <xdr:row>79</xdr:row>
      <xdr:rowOff>97833</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2814300" y="13584417"/>
          <a:ext cx="889000" cy="57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165187</xdr:rowOff>
    </xdr:from>
    <xdr:to>
      <xdr:col>72</xdr:col>
      <xdr:colOff>38100</xdr:colOff>
      <xdr:row>79</xdr:row>
      <xdr:rowOff>95337</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5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86464</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428" y="13631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28158</xdr:rowOff>
    </xdr:from>
    <xdr:to>
      <xdr:col>67</xdr:col>
      <xdr:colOff>101600</xdr:colOff>
      <xdr:row>79</xdr:row>
      <xdr:rowOff>129758</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5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146285</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5017" y="13347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158133</xdr:rowOff>
    </xdr:from>
    <xdr:to>
      <xdr:col>85</xdr:col>
      <xdr:colOff>177800</xdr:colOff>
      <xdr:row>79</xdr:row>
      <xdr:rowOff>88283</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53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117510</xdr:rowOff>
    </xdr:from>
    <xdr:ext cx="469744"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319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164861</xdr:rowOff>
    </xdr:from>
    <xdr:to>
      <xdr:col>81</xdr:col>
      <xdr:colOff>101600</xdr:colOff>
      <xdr:row>79</xdr:row>
      <xdr:rowOff>95011</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53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111538</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46428" y="1331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121002</xdr:rowOff>
    </xdr:from>
    <xdr:to>
      <xdr:col>76</xdr:col>
      <xdr:colOff>165100</xdr:colOff>
      <xdr:row>79</xdr:row>
      <xdr:rowOff>51152</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49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67679</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57428" y="13269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160517</xdr:rowOff>
    </xdr:from>
    <xdr:to>
      <xdr:col>72</xdr:col>
      <xdr:colOff>38100</xdr:colOff>
      <xdr:row>79</xdr:row>
      <xdr:rowOff>90667</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53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107194</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68428" y="1330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47033</xdr:rowOff>
    </xdr:from>
    <xdr:to>
      <xdr:col>67</xdr:col>
      <xdr:colOff>101600</xdr:colOff>
      <xdr:row>79</xdr:row>
      <xdr:rowOff>148633</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59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139760</xdr:rowOff>
    </xdr:from>
    <xdr:ext cx="313932"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57333" y="136843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55283</xdr:rowOff>
    </xdr:from>
    <xdr:to>
      <xdr:col>85</xdr:col>
      <xdr:colOff>126364</xdr:colOff>
      <xdr:row>98</xdr:row>
      <xdr:rowOff>93320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485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97147</xdr:rowOff>
    </xdr:from>
    <xdr:ext cx="469744"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89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93320</xdr:rowOff>
    </xdr:from>
    <xdr:to>
      <xdr:col>86</xdr:col>
      <xdr:colOff>25400</xdr:colOff>
      <xdr:row>98</xdr:row>
      <xdr:rowOff>93320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8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1960</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261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55283</xdr:rowOff>
    </xdr:from>
    <xdr:to>
      <xdr:col>86</xdr:col>
      <xdr:colOff>25400</xdr:colOff>
      <xdr:row>90</xdr:row>
      <xdr:rowOff>55283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485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85026</xdr:rowOff>
    </xdr:from>
    <xdr:to>
      <xdr:col>85</xdr:col>
      <xdr:colOff>127000</xdr:colOff>
      <xdr:row>97</xdr:row>
      <xdr:rowOff>87033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5481300" y="16715676"/>
          <a:ext cx="838200" cy="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75798</xdr:rowOff>
    </xdr:from>
    <xdr:ext cx="534377"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363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52921</xdr:rowOff>
    </xdr:from>
    <xdr:to>
      <xdr:col>85</xdr:col>
      <xdr:colOff>177800</xdr:colOff>
      <xdr:row>96</xdr:row>
      <xdr:rowOff>154521</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78536</xdr:rowOff>
    </xdr:from>
    <xdr:to>
      <xdr:col>81</xdr:col>
      <xdr:colOff>50800</xdr:colOff>
      <xdr:row>97</xdr:row>
      <xdr:rowOff>87033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4592300" y="16709186"/>
          <a:ext cx="889000" cy="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49518</xdr:rowOff>
    </xdr:from>
    <xdr:to>
      <xdr:col>81</xdr:col>
      <xdr:colOff>101600</xdr:colOff>
      <xdr:row>96</xdr:row>
      <xdr:rowOff>151118</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167645</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14111" y="162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56642</xdr:rowOff>
    </xdr:from>
    <xdr:to>
      <xdr:col>76</xdr:col>
      <xdr:colOff>114300</xdr:colOff>
      <xdr:row>97</xdr:row>
      <xdr:rowOff>78536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3703300" y="16687292"/>
          <a:ext cx="889000" cy="2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58840</xdr:rowOff>
    </xdr:from>
    <xdr:to>
      <xdr:col>76</xdr:col>
      <xdr:colOff>165100</xdr:colOff>
      <xdr:row>96</xdr:row>
      <xdr:rowOff>160440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5517</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325111" y="162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53696</xdr:rowOff>
    </xdr:from>
    <xdr:to>
      <xdr:col>71</xdr:col>
      <xdr:colOff>177800</xdr:colOff>
      <xdr:row>97</xdr:row>
      <xdr:rowOff>56642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814300" y="16684346"/>
          <a:ext cx="889000" cy="2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64427</xdr:rowOff>
    </xdr:from>
    <xdr:to>
      <xdr:col>72</xdr:col>
      <xdr:colOff>38100</xdr:colOff>
      <xdr:row>96</xdr:row>
      <xdr:rowOff>166027</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11104</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36111" y="162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47574</xdr:rowOff>
    </xdr:from>
    <xdr:to>
      <xdr:col>67</xdr:col>
      <xdr:colOff>101600</xdr:colOff>
      <xdr:row>96</xdr:row>
      <xdr:rowOff>149174</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165701</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47111" y="1628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34226</xdr:rowOff>
    </xdr:from>
    <xdr:to>
      <xdr:col>85</xdr:col>
      <xdr:colOff>177800</xdr:colOff>
      <xdr:row>97</xdr:row>
      <xdr:rowOff>135826</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66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12653</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64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36233</xdr:rowOff>
    </xdr:from>
    <xdr:to>
      <xdr:col>81</xdr:col>
      <xdr:colOff>101600</xdr:colOff>
      <xdr:row>97</xdr:row>
      <xdr:rowOff>137833</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66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128960</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75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27736</xdr:rowOff>
    </xdr:from>
    <xdr:to>
      <xdr:col>76</xdr:col>
      <xdr:colOff>165100</xdr:colOff>
      <xdr:row>97</xdr:row>
      <xdr:rowOff>129336</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65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120463</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751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5842</xdr:rowOff>
    </xdr:from>
    <xdr:to>
      <xdr:col>72</xdr:col>
      <xdr:colOff>38100</xdr:colOff>
      <xdr:row>97</xdr:row>
      <xdr:rowOff>107442</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63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98569</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729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2896</xdr:rowOff>
    </xdr:from>
    <xdr:to>
      <xdr:col>67</xdr:col>
      <xdr:colOff>101600</xdr:colOff>
      <xdr:row>97</xdr:row>
      <xdr:rowOff>104496</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63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95623</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726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52342</xdr:rowOff>
    </xdr:from>
    <xdr:to>
      <xdr:col>116</xdr:col>
      <xdr:colOff>62864</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195842"/>
          <a:ext cx="1269" cy="158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126073</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812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170469</xdr:rowOff>
    </xdr:from>
    <xdr:ext cx="469744"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4971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52342</xdr:rowOff>
    </xdr:from>
    <xdr:to>
      <xdr:col>116</xdr:col>
      <xdr:colOff>152400</xdr:colOff>
      <xdr:row>30</xdr:row>
      <xdr:rowOff>52342</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195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43524</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5586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20647</xdr:rowOff>
    </xdr:from>
    <xdr:to>
      <xdr:col>116</xdr:col>
      <xdr:colOff>114300</xdr:colOff>
      <xdr:row>39</xdr:row>
      <xdr:rowOff>122247</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707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28484</xdr:rowOff>
    </xdr:from>
    <xdr:to>
      <xdr:col>112</xdr:col>
      <xdr:colOff>38100</xdr:colOff>
      <xdr:row>39</xdr:row>
      <xdr:rowOff>130084</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71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146611</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490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30607</xdr:rowOff>
    </xdr:from>
    <xdr:to>
      <xdr:col>107</xdr:col>
      <xdr:colOff>101600</xdr:colOff>
      <xdr:row>39</xdr:row>
      <xdr:rowOff>132207</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71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148734</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492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19667</xdr:rowOff>
    </xdr:from>
    <xdr:to>
      <xdr:col>102</xdr:col>
      <xdr:colOff>165100</xdr:colOff>
      <xdr:row>39</xdr:row>
      <xdr:rowOff>121267</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70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137794</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481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34852</xdr:rowOff>
    </xdr:from>
    <xdr:to>
      <xdr:col>98</xdr:col>
      <xdr:colOff>38100</xdr:colOff>
      <xdr:row>39</xdr:row>
      <xdr:rowOff>136452</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72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152979</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99333" y="6496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170523</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685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４５４，２８８円となっている。総務費の令和２年度コストが新型コロナウイルス感染症対策として実施した特別定額給付金により突出しているが、特別定額給付金が皆減となった令和３年度も、新庁舎整備事業の進捗等により、令和元年度までと比較して増となっている。民生費が前年度と比較して増加した主な要因は、子育て世帯への臨時特別給付金や住民税非課税世帯等臨時特別給付金等の増によるものである。商工費は、緊急事業支援給付金給付事業等の減により前年度と比較して減</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となったが、応援クーポン券発行事業や第３次佐賀型中小事業者鳥栖市応援金給付事業といった新型コロナウイルス感染症対策を継続して講じた結果、令和元年度までと比較して増となっている。また、土木費が前年度と比較して増加した主な要因は、道路事業の進捗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佐賀県鳥栖市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財政調整基金残高は、積立額が取崩額を５０８百万円上回ったため、標準財政規模比は前年度から１．８５ポイント増加し、</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２８．０７％となった。</a:t>
          </a:r>
        </a:p>
        <a:p>
          <a:r>
            <a:rPr kumimoji="1" lang="ja-JP" altLang="en-US" sz="1300">
              <a:latin typeface="ＭＳ ゴシック" pitchFamily="49" charset="-128"/>
              <a:ea typeface="ＭＳ ゴシック" pitchFamily="49" charset="-128"/>
            </a:rPr>
            <a:t>　実質収支額が４０５百万円増加したことにより、標準財政規模比は前年度から２．２ポイント増加し、７．７８％となった。</a:t>
          </a:r>
        </a:p>
        <a:p>
          <a:r>
            <a:rPr kumimoji="1" lang="ja-JP" altLang="en-US" sz="1300">
              <a:latin typeface="ＭＳ ゴシック" pitchFamily="49" charset="-128"/>
              <a:ea typeface="ＭＳ ゴシック" pitchFamily="49" charset="-128"/>
            </a:rPr>
            <a:t>　単年度収支が前年度から４４７百万円増加したことなどから、実質単年度収支額は５９８百万円増加し、標準財政規模比で</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５．５６％となり、前年度から３．５４ポイント増加した。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佐賀県鳥栖市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一般会計の実質収支は、実績確定に伴い令和４年度に返還することとなる国庫支出金の超過収入等により黒字額が４０５百万円の増となった。結果として全体の黒字額は４９５百万円の増となった。</a:t>
          </a:r>
        </a:p>
        <a:p>
          <a:r>
            <a:rPr kumimoji="1" lang="ja-JP" altLang="en-US" sz="1400">
              <a:latin typeface="ＭＳ ゴシック" pitchFamily="49" charset="-128"/>
              <a:ea typeface="ＭＳ ゴシック" pitchFamily="49" charset="-128"/>
            </a:rPr>
            <a:t>　標準財政規模は増（＋５．０％）となったが、実質収支の黒字額も増（＋１８．７％）となったため、全体の標準財政規模比は増となった。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佐賀県鳥栖市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下水道事業の元利償還に対する繰入金の減（▲２３百万円）及び都市計画税収入の増等による算入公債費等の増（＋２２百万円）等を主な要因として、実質公債費比率の分子は減（▲５９百万円）となっ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　減債基金積立相当額の積立ルールが３０年償還で毎年度の積立額を発行額の３０分の１として設定しているのに対して、当市においては、償還年数を５年で設定し積立と取崩を行い、かつ平成２１年度以降、対象となる市債の発行がないため、減債基金残高と減債基金積立相当額に乖離が生じ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佐賀県鳥栖市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前年度と比較すると、実質的な将来負担額（将来負担比率の分子）は、１，０５７百万円の減となった。</a:t>
          </a:r>
        </a:p>
        <a:p>
          <a:r>
            <a:rPr kumimoji="1" lang="ja-JP" altLang="en-US" sz="1400">
              <a:latin typeface="ＭＳ ゴシック" pitchFamily="49" charset="-128"/>
              <a:ea typeface="ＭＳ ゴシック" pitchFamily="49" charset="-128"/>
            </a:rPr>
            <a:t>　これは、将来負担額のうち、事業進捗に伴う一般会計等に係る地方債の現在高の増（＋</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１，６４７百万円）等があったものの、充当可能財源等のうち、財政調整基金や公共施設整備基金などの充当可能基金が増（＋２，０３６百万円）となったこと等が主な要因である。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佐賀県鳥栖市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に財政調整基金に５３６百万円、減債基金に５９９百万円、公共施設整備基金に９００百万円、都市開発基金に１００百万円を積み立てた一方、公共施設整備基金を１２０百万円取り崩したこと等により、基金全体としては前年度から２，００７百万円増加し１３，３３７百万円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新庁舎整備等、今後に控える大型事業に対応できるよう計画的に積立てを行う一方、公共施設等総合管理計画に基づいて、老朽化した公共施設の長寿命化等を行う財源として計画的な取り崩しを行う。</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都市開発基金：鳥栖駅周辺市街地整備事業等の推進及び当該事業に関連する都市施設の整備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地域環境整備基金：広域ごみ処理施設に係る周辺地域の地域活性化等に関する事業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九州新幹線減渇水被害対策基金：九州新幹線工事に起因する農業用水源減渇水被害の対策施設の維持管理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公共施設整備基金：新庁舎整備事業等の財源として１２０百万円を充当した一方で、公共施設の老朽化対策のため９００百万円積み立てた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都市開発基金：鳥栖駅周辺整備事業に備えるため１００百万円積み立てたことによる増加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地域環境整備基金：広域ごみ処理施設に係る周辺地域の地域活性化等に関する事業の財源として２２百万円を充当した一方で、今後の事業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に備えるため６５百万円積み立てたことによる増加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九州新幹線減渇水被害対策基金：農業用水源減渇水被害の対策施設の更新事業の財源として２０百万円充当したことによる減少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公共施設整備基金：新庁舎整備事業及びその他公共施設の老朽化対策の財源として順次充当予定</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地方交付税や地方消費税交付金等の増による増加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災害や新型コロナウイルス感染症のような不測の事態に備えるため、また景気に左右されやすい法人市民税が主な税収である本市の状況を踏まえ、財政調整基金の残高は、標準財政規模の２０％程度を下回らないよう努めてい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大型事業の市債償還への備えとして５９０百万円を積み立てたこと等による増加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新庁舎整備等、今後本格化する大型事業の市債償還に対応できるよう計画的に積立及び管理を行う。</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73B1B46-3646-4DFD-AC7C-C1D35DF958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0C1EE8A-F0B0-4B81-AC54-5A219F3452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37D64E8D-71EF-40F4-8C6B-AE4C89711DE4}"/>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3ED0F3AB-8CFF-431B-B684-C67216C723DA}"/>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64E770EA-C2B5-4B5E-92FF-BAC47F16C1F9}"/>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A078973D-9FF6-4E68-8E86-793F6CCA1069}"/>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ADC70A11-6A4E-4503-BFF0-E6502A1B6FD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42E0C3B7-F639-4CF3-A4AB-B207490A6C38}"/>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F2096BB7-B833-4825-A8A4-951FAF5B78A7}"/>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438B2910-8B2B-455D-8E2F-4830B92A3F64}"/>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62373A3D-505F-49E6-A468-5088AE442B26}"/>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1B537E36-F2A8-4B7F-B97D-DB14DBC304B4}"/>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A85B286D-F484-4415-94AC-EB07C2B36E6A}"/>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1B63C4F0-58B1-4AD6-975A-BED984C71921}"/>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12B99192-6057-456F-802C-03A00EE71436}"/>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22C85E9F-1480-400E-914A-9E238D9E195F}"/>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佐賀県鳥栖市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21AB7271-FFF3-42DB-9388-D10F154317B9}"/>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4A9366F6-C89D-485F-B659-566396DE79BC}"/>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C15747B-0531-4015-A5EF-85095A29DB0B}"/>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7F9AF33F-7C02-4D0B-9622-04D97FF038CC}"/>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F3C13D3F-173C-4103-B69B-181958C64533}"/>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BFB40060-BD7A-4B43-9398-11686069F2E6}"/>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74,037
72,873
71.72
35,170,654
33,634,140
1,277,931
16,419,270
19,444,149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FFF8E9C3-9943-417A-8973-37B3B28652FA}"/>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F8A8F4FA-5AA8-464D-89F6-428F2FA15B4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6CEF7ADE-5A84-45E5-BBBE-BE3DEE26BF29}"/>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30310E24-EDCD-4DFF-A7A6-19E567EF6DA1}"/>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1377C72A-1CD1-4D41-BB21-B6C2BCAAE8EA}"/>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B727F0CA-3C54-4729-84BB-43364353D171}"/>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F3BFBD94-E1C2-488D-93B3-56472134840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A901A968-AB6A-4029-BD70-E84EC5D23E6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6AF88D25-F778-426B-907F-B6C2518BDA84}"/>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224EFC98-F1D1-4D4A-B750-C633BB03BA3D}"/>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125383BF-C377-4E61-A0CA-C67159AA893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B2B2F386-1743-4430-BE1B-E64C45B486A7}"/>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9521B44F-D8A3-4E53-AF2D-AD02810BA7DE}"/>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B93ABA15-9036-4CA7-B8F2-656897137801}"/>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1BB29C05-DD65-4523-939D-B5BCCF4E8FB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E0CC4D1D-9987-4E5E-8CB0-46653402A90D}"/>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B9927228-4689-476D-B9FB-0AD4478D1ADA}"/>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73A2766C-07DF-4290-92A6-A885FC36CCD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7849980B-42BC-4B24-87F2-334FB1E071CB}"/>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1EE1B1D-FE28-469E-A1EB-2AEA2E6F131C}"/>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983B7977-8F97-47C5-A597-9BEDF762E7DE}"/>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D5F69BE2-3F0D-4F27-B861-127FA22EA861}"/>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AA7D58BE-A696-4351-89DD-05D0B56519DE}"/>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BB8BCF55-0B21-4FA0-9A29-989EC3FC457B}"/>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C289CD64-EB11-4B48-9F80-6EDAE2D009D8}"/>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780ADB4D-DABA-41CB-9077-EE4086180A73}"/>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3D91941F-F589-4AD6-81BE-E42E8F26B4F2}"/>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D22F1CFB-2E13-4F4F-A1FC-510FC649CF8A}"/>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7DEB1EC-A05A-49C1-A864-9A477AD9E532}"/>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DA19757F-1386-4DB9-950F-29809763D9C4}"/>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DDFB30DF-4677-478C-A542-EADA47DDFB77}"/>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35B0384E-8009-4C75-8BF2-D37A007AACE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3E3AD4D0-4C78-4031-8B63-A812107DD482}"/>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1C1556D4-AD5F-42A8-B11C-B203DA929E3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C2C7687D-808D-441A-AFDB-351AE8CA45A2}"/>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Ins="36000" rtlCol="0" anchor="t"/>
        <a:lstStyle/>
        <a:p>
          <a:r>
            <a:rPr kumimoji="1" lang="ja-JP" altLang="ja-JP" sz="1100">
              <a:solidFill>
                <a:schemeClr val="dk1"/>
              </a:solidFill>
              <a:effectLst/>
              <a:latin typeface="+mn-lt"/>
              <a:ea typeface="+mn-ea"/>
              <a:cs typeface="+mn-cs"/>
            </a:rPr>
            <a:t>　有形固定資産減価償却率については、前年度と比較して０．９ポイント増加したが、類似団体平均と比べて１．２ポイント下回っている。</a:t>
          </a:r>
          <a:endParaRPr lang="ja-JP" altLang="ja-JP">
            <a:effectLst/>
          </a:endParaRPr>
        </a:p>
        <a:p>
          <a:r>
            <a:rPr kumimoji="1" lang="ja-JP" altLang="ja-JP" sz="1100">
              <a:solidFill>
                <a:schemeClr val="dk1"/>
              </a:solidFill>
              <a:effectLst/>
              <a:latin typeface="+mn-lt"/>
              <a:ea typeface="+mn-ea"/>
              <a:cs typeface="+mn-cs"/>
            </a:rPr>
            <a:t>　公共施設等総合管理計画等により、計画的に公共施設の長寿命化を実施することで、今後の数値の大幅な伸びを抑制していく。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502016E-4C40-486E-AF69-8F9F7D281097}"/>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F7948FA1-814C-42EE-AFCB-C3CC7C22CD3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F97A3C89-4AAD-4806-9C06-BB7497815F42}"/>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62" name="直線コネクタ 61">
          <a:extLst>
            <a:ext uri="{FF2B5EF4-FFF2-40B4-BE49-F238E27FC236}">
              <a16:creationId xmlns:a16="http://schemas.microsoft.com/office/drawing/2014/main" id="{C61B26B5-F411-46AB-B780-D45C96BEB440}"/>
            </a:ext>
          </a:extLst>
        </xdr:cNvPr>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63" name="テキスト ボックス 62">
          <a:extLst>
            <a:ext uri="{FF2B5EF4-FFF2-40B4-BE49-F238E27FC236}">
              <a16:creationId xmlns:a16="http://schemas.microsoft.com/office/drawing/2014/main" id="{3775149F-CF00-4A7D-96B2-268B6F92E3DE}"/>
            </a:ext>
          </a:extLst>
        </xdr:cNvPr>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4" name="直線コネクタ 63">
          <a:extLst>
            <a:ext uri="{FF2B5EF4-FFF2-40B4-BE49-F238E27FC236}">
              <a16:creationId xmlns:a16="http://schemas.microsoft.com/office/drawing/2014/main" id="{9F9B9604-DDD5-495D-A6E5-6779752C07EC}"/>
            </a:ext>
          </a:extLst>
        </xdr:cNvPr>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5" name="テキスト ボックス 64">
          <a:extLst>
            <a:ext uri="{FF2B5EF4-FFF2-40B4-BE49-F238E27FC236}">
              <a16:creationId xmlns:a16="http://schemas.microsoft.com/office/drawing/2014/main" id="{F4166933-A4FB-491B-8E90-DD60F7FF65B7}"/>
            </a:ext>
          </a:extLst>
        </xdr:cNvPr>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66" name="直線コネクタ 65">
          <a:extLst>
            <a:ext uri="{FF2B5EF4-FFF2-40B4-BE49-F238E27FC236}">
              <a16:creationId xmlns:a16="http://schemas.microsoft.com/office/drawing/2014/main" id="{049B07C8-4C85-4CAD-9AF2-826635382B70}"/>
            </a:ext>
          </a:extLst>
        </xdr:cNvPr>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67" name="テキスト ボックス 66">
          <a:extLst>
            <a:ext uri="{FF2B5EF4-FFF2-40B4-BE49-F238E27FC236}">
              <a16:creationId xmlns:a16="http://schemas.microsoft.com/office/drawing/2014/main" id="{D9D52748-B035-4D3B-84E4-2D32F6EDCA6F}"/>
            </a:ext>
          </a:extLst>
        </xdr:cNvPr>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8" name="直線コネクタ 67">
          <a:extLst>
            <a:ext uri="{FF2B5EF4-FFF2-40B4-BE49-F238E27FC236}">
              <a16:creationId xmlns:a16="http://schemas.microsoft.com/office/drawing/2014/main" id="{EDEBB2E8-C6B8-462A-88BE-32FE9E592563}"/>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9" name="テキスト ボックス 68">
          <a:extLst>
            <a:ext uri="{FF2B5EF4-FFF2-40B4-BE49-F238E27FC236}">
              <a16:creationId xmlns:a16="http://schemas.microsoft.com/office/drawing/2014/main" id="{26669396-494F-481B-975A-290EB5A5FE83}"/>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70" name="直線コネクタ 69">
          <a:extLst>
            <a:ext uri="{FF2B5EF4-FFF2-40B4-BE49-F238E27FC236}">
              <a16:creationId xmlns:a16="http://schemas.microsoft.com/office/drawing/2014/main" id="{DD589C5D-7BB9-4E3E-BB05-51169D4EF2CF}"/>
            </a:ext>
          </a:extLst>
        </xdr:cNvPr>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71" name="テキスト ボックス 70">
          <a:extLst>
            <a:ext uri="{FF2B5EF4-FFF2-40B4-BE49-F238E27FC236}">
              <a16:creationId xmlns:a16="http://schemas.microsoft.com/office/drawing/2014/main" id="{6427FB4A-8056-473C-87F8-F5B38E815235}"/>
            </a:ext>
          </a:extLst>
        </xdr:cNvPr>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72" name="直線コネクタ 71">
          <a:extLst>
            <a:ext uri="{FF2B5EF4-FFF2-40B4-BE49-F238E27FC236}">
              <a16:creationId xmlns:a16="http://schemas.microsoft.com/office/drawing/2014/main" id="{094B44CF-E74B-4440-98D2-72D429CD9985}"/>
            </a:ext>
          </a:extLst>
        </xdr:cNvPr>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73" name="テキスト ボックス 72">
          <a:extLst>
            <a:ext uri="{FF2B5EF4-FFF2-40B4-BE49-F238E27FC236}">
              <a16:creationId xmlns:a16="http://schemas.microsoft.com/office/drawing/2014/main" id="{4B0DFE29-3F2B-4397-ACA4-3C8E7ED738A0}"/>
            </a:ext>
          </a:extLst>
        </xdr:cNvPr>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74" name="直線コネクタ 73">
          <a:extLst>
            <a:ext uri="{FF2B5EF4-FFF2-40B4-BE49-F238E27FC236}">
              <a16:creationId xmlns:a16="http://schemas.microsoft.com/office/drawing/2014/main" id="{084E3556-C705-41BA-8311-A84A9AAF2750}"/>
            </a:ext>
          </a:extLst>
        </xdr:cNvPr>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75" name="テキスト ボックス 74">
          <a:extLst>
            <a:ext uri="{FF2B5EF4-FFF2-40B4-BE49-F238E27FC236}">
              <a16:creationId xmlns:a16="http://schemas.microsoft.com/office/drawing/2014/main" id="{D10E2ADF-9760-4E02-A067-4AAF18F0A83A}"/>
            </a:ext>
          </a:extLst>
        </xdr:cNvPr>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6" name="直線コネクタ 75">
          <a:extLst>
            <a:ext uri="{FF2B5EF4-FFF2-40B4-BE49-F238E27FC236}">
              <a16:creationId xmlns:a16="http://schemas.microsoft.com/office/drawing/2014/main" id="{515B27CE-C370-4EB4-B2EC-12881C4D7349}"/>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7" name="テキスト ボックス 76">
          <a:extLst>
            <a:ext uri="{FF2B5EF4-FFF2-40B4-BE49-F238E27FC236}">
              <a16:creationId xmlns:a16="http://schemas.microsoft.com/office/drawing/2014/main" id="{C244E701-1053-433F-8F06-A502FC455D38}"/>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8" name="有形固定資産減価償却率グラフ枠">
          <a:extLst>
            <a:ext uri="{FF2B5EF4-FFF2-40B4-BE49-F238E27FC236}">
              <a16:creationId xmlns:a16="http://schemas.microsoft.com/office/drawing/2014/main" id="{93D5CEDA-80BC-4942-9C70-EF1AE3F9B512}"/>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85408</xdr:rowOff>
    </xdr:from>
    <xdr:to>
      <xdr:col>23</xdr:col>
      <xdr:colOff>85090</xdr:colOff>
      <xdr:row>34</xdr:row>
      <xdr:rowOff>60484</xdr:rowOff>
    </xdr:to>
    <xdr:cxnSp macro="">
      <xdr:nvCxnSpPr>
        <xdr:cNvPr id="79" name="直線コネクタ 78">
          <a:extLst>
            <a:ext uri="{FF2B5EF4-FFF2-40B4-BE49-F238E27FC236}">
              <a16:creationId xmlns:a16="http://schemas.microsoft.com/office/drawing/2014/main" id="{A97F02B5-90E5-4F83-88AF-10E7FD3C3994}"/>
            </a:ext>
          </a:extLst>
        </xdr:cNvPr>
        <xdr:cNvCxnSpPr/>
      </xdr:nvCxnSpPr>
      <xdr:spPr>
        <a:xfrm flipV="1">
          <a:off x="4760595" y="5314633"/>
          <a:ext cx="1270" cy="1346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64311</xdr:rowOff>
    </xdr:from>
    <xdr:ext cx="405111" cy="259045"/>
    <xdr:sp macro="" textlink="">
      <xdr:nvSpPr>
        <xdr:cNvPr id="80" name="有形固定資産減価償却率最小値テキスト">
          <a:extLst>
            <a:ext uri="{FF2B5EF4-FFF2-40B4-BE49-F238E27FC236}">
              <a16:creationId xmlns:a16="http://schemas.microsoft.com/office/drawing/2014/main" id="{5EC74F97-CC73-4D82-8F36-94C1007ED543}"/>
            </a:ext>
          </a:extLst>
        </xdr:cNvPr>
        <xdr:cNvSpPr txBox="1"/>
      </xdr:nvSpPr>
      <xdr:spPr>
        <a:xfrm>
          <a:off x="4813300" y="6665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60484</xdr:rowOff>
    </xdr:from>
    <xdr:to>
      <xdr:col>23</xdr:col>
      <xdr:colOff>174625</xdr:colOff>
      <xdr:row>34</xdr:row>
      <xdr:rowOff>60484</xdr:rowOff>
    </xdr:to>
    <xdr:cxnSp macro="">
      <xdr:nvCxnSpPr>
        <xdr:cNvPr id="81" name="直線コネクタ 80">
          <a:extLst>
            <a:ext uri="{FF2B5EF4-FFF2-40B4-BE49-F238E27FC236}">
              <a16:creationId xmlns:a16="http://schemas.microsoft.com/office/drawing/2014/main" id="{E0151308-4B45-486F-B6BE-61D4641392CD}"/>
            </a:ext>
          </a:extLst>
        </xdr:cNvPr>
        <xdr:cNvCxnSpPr/>
      </xdr:nvCxnSpPr>
      <xdr:spPr>
        <a:xfrm>
          <a:off x="4673600" y="6661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32085</xdr:rowOff>
    </xdr:from>
    <xdr:ext cx="405111" cy="259045"/>
    <xdr:sp macro="" textlink="">
      <xdr:nvSpPr>
        <xdr:cNvPr id="82" name="有形固定資産減価償却率最大値テキスト">
          <a:extLst>
            <a:ext uri="{FF2B5EF4-FFF2-40B4-BE49-F238E27FC236}">
              <a16:creationId xmlns:a16="http://schemas.microsoft.com/office/drawing/2014/main" id="{ACFFA1E6-2BD2-4DFA-8EB1-53B027DEF3DC}"/>
            </a:ext>
          </a:extLst>
        </xdr:cNvPr>
        <xdr:cNvSpPr txBox="1"/>
      </xdr:nvSpPr>
      <xdr:spPr>
        <a:xfrm>
          <a:off x="4813300" y="5089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85408</xdr:rowOff>
    </xdr:from>
    <xdr:to>
      <xdr:col>23</xdr:col>
      <xdr:colOff>174625</xdr:colOff>
      <xdr:row>26</xdr:row>
      <xdr:rowOff>85408</xdr:rowOff>
    </xdr:to>
    <xdr:cxnSp macro="">
      <xdr:nvCxnSpPr>
        <xdr:cNvPr id="83" name="直線コネクタ 82">
          <a:extLst>
            <a:ext uri="{FF2B5EF4-FFF2-40B4-BE49-F238E27FC236}">
              <a16:creationId xmlns:a16="http://schemas.microsoft.com/office/drawing/2014/main" id="{6CFE1A3F-80B8-4A50-B894-EF2D1437ED8C}"/>
            </a:ext>
          </a:extLst>
        </xdr:cNvPr>
        <xdr:cNvCxnSpPr/>
      </xdr:nvCxnSpPr>
      <xdr:spPr>
        <a:xfrm>
          <a:off x="4673600" y="531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131462</xdr:rowOff>
    </xdr:from>
    <xdr:ext cx="405111" cy="259045"/>
    <xdr:sp macro="" textlink="">
      <xdr:nvSpPr>
        <xdr:cNvPr id="84" name="有形固定資産減価償却率平均値テキスト">
          <a:extLst>
            <a:ext uri="{FF2B5EF4-FFF2-40B4-BE49-F238E27FC236}">
              <a16:creationId xmlns:a16="http://schemas.microsoft.com/office/drawing/2014/main" id="{AFCB63A2-594F-4FBE-A099-DAB371A554CA}"/>
            </a:ext>
          </a:extLst>
        </xdr:cNvPr>
        <xdr:cNvSpPr txBox="1"/>
      </xdr:nvSpPr>
      <xdr:spPr>
        <a:xfrm>
          <a:off x="4813300" y="6046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85" name="フローチャート: 判断 84">
          <a:extLst>
            <a:ext uri="{FF2B5EF4-FFF2-40B4-BE49-F238E27FC236}">
              <a16:creationId xmlns:a16="http://schemas.microsoft.com/office/drawing/2014/main" id="{D4407F21-CF3F-4DD4-A79C-9CF2F85BF400}"/>
            </a:ext>
          </a:extLst>
        </xdr:cNvPr>
        <xdr:cNvSpPr/>
      </xdr:nvSpPr>
      <xdr:spPr>
        <a:xfrm>
          <a:off x="47117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150336</xdr:rowOff>
    </xdr:from>
    <xdr:to>
      <xdr:col>19</xdr:col>
      <xdr:colOff>187325</xdr:colOff>
      <xdr:row>31</xdr:row>
      <xdr:rowOff>80486</xdr:rowOff>
    </xdr:to>
    <xdr:sp macro="" textlink="">
      <xdr:nvSpPr>
        <xdr:cNvPr id="86" name="フローチャート: 判断 85">
          <a:extLst>
            <a:ext uri="{FF2B5EF4-FFF2-40B4-BE49-F238E27FC236}">
              <a16:creationId xmlns:a16="http://schemas.microsoft.com/office/drawing/2014/main" id="{4F7D9021-3C72-4AF2-8214-5DBEAAB953F0}"/>
            </a:ext>
          </a:extLst>
        </xdr:cNvPr>
        <xdr:cNvSpPr/>
      </xdr:nvSpPr>
      <xdr:spPr>
        <a:xfrm>
          <a:off x="4000500" y="606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107156</xdr:rowOff>
    </xdr:from>
    <xdr:to>
      <xdr:col>15</xdr:col>
      <xdr:colOff>187325</xdr:colOff>
      <xdr:row>31</xdr:row>
      <xdr:rowOff>37306</xdr:rowOff>
    </xdr:to>
    <xdr:sp macro="" textlink="">
      <xdr:nvSpPr>
        <xdr:cNvPr id="87" name="フローチャート: 判断 86">
          <a:extLst>
            <a:ext uri="{FF2B5EF4-FFF2-40B4-BE49-F238E27FC236}">
              <a16:creationId xmlns:a16="http://schemas.microsoft.com/office/drawing/2014/main" id="{E1F58693-1989-4F70-9196-25DA5BD2DE60}"/>
            </a:ext>
          </a:extLst>
        </xdr:cNvPr>
        <xdr:cNvSpPr/>
      </xdr:nvSpPr>
      <xdr:spPr>
        <a:xfrm>
          <a:off x="3238500" y="602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69374</xdr:rowOff>
    </xdr:from>
    <xdr:to>
      <xdr:col>11</xdr:col>
      <xdr:colOff>187325</xdr:colOff>
      <xdr:row>30</xdr:row>
      <xdr:rowOff>170974</xdr:rowOff>
    </xdr:to>
    <xdr:sp macro="" textlink="">
      <xdr:nvSpPr>
        <xdr:cNvPr id="88" name="フローチャート: 判断 87">
          <a:extLst>
            <a:ext uri="{FF2B5EF4-FFF2-40B4-BE49-F238E27FC236}">
              <a16:creationId xmlns:a16="http://schemas.microsoft.com/office/drawing/2014/main" id="{D2B7C273-9D60-48AC-A126-05EF267461AF}"/>
            </a:ext>
          </a:extLst>
        </xdr:cNvPr>
        <xdr:cNvSpPr/>
      </xdr:nvSpPr>
      <xdr:spPr>
        <a:xfrm>
          <a:off x="2476500" y="598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50483</xdr:rowOff>
    </xdr:from>
    <xdr:to>
      <xdr:col>7</xdr:col>
      <xdr:colOff>187325</xdr:colOff>
      <xdr:row>30</xdr:row>
      <xdr:rowOff>152083</xdr:rowOff>
    </xdr:to>
    <xdr:sp macro="" textlink="">
      <xdr:nvSpPr>
        <xdr:cNvPr id="89" name="フローチャート: 判断 88">
          <a:extLst>
            <a:ext uri="{FF2B5EF4-FFF2-40B4-BE49-F238E27FC236}">
              <a16:creationId xmlns:a16="http://schemas.microsoft.com/office/drawing/2014/main" id="{54BC9F88-A82C-4845-A404-7025DF4C3E07}"/>
            </a:ext>
          </a:extLst>
        </xdr:cNvPr>
        <xdr:cNvSpPr/>
      </xdr:nvSpPr>
      <xdr:spPr>
        <a:xfrm>
          <a:off x="1714500" y="59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2FFCAB66-EC0E-4CA7-B848-8817C6340CB9}"/>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AD95BE68-0A5A-491F-B6A9-DC8577F40A1F}"/>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BC0CB9DD-385B-4D7B-8F8D-FE09D35A8B7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3" name="テキスト ボックス 92">
          <a:extLst>
            <a:ext uri="{FF2B5EF4-FFF2-40B4-BE49-F238E27FC236}">
              <a16:creationId xmlns:a16="http://schemas.microsoft.com/office/drawing/2014/main" id="{55890098-F581-4020-A84C-4F07434F153D}"/>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4" name="テキスト ボックス 93">
          <a:extLst>
            <a:ext uri="{FF2B5EF4-FFF2-40B4-BE49-F238E27FC236}">
              <a16:creationId xmlns:a16="http://schemas.microsoft.com/office/drawing/2014/main" id="{EBE907A1-CBA5-4D9E-B71E-8858397D30D1}"/>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120650</xdr:rowOff>
    </xdr:from>
    <xdr:to>
      <xdr:col>23</xdr:col>
      <xdr:colOff>136525</xdr:colOff>
      <xdr:row>31</xdr:row>
      <xdr:rowOff>50800</xdr:rowOff>
    </xdr:to>
    <xdr:sp macro="" textlink="">
      <xdr:nvSpPr>
        <xdr:cNvPr id="95" name="楕円 94">
          <a:extLst>
            <a:ext uri="{FF2B5EF4-FFF2-40B4-BE49-F238E27FC236}">
              <a16:creationId xmlns:a16="http://schemas.microsoft.com/office/drawing/2014/main" id="{52A556D8-F234-4D5E-B9D1-5D1D52233082}"/>
            </a:ext>
          </a:extLst>
        </xdr:cNvPr>
        <xdr:cNvSpPr/>
      </xdr:nvSpPr>
      <xdr:spPr>
        <a:xfrm>
          <a:off x="4711700" y="603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143527</xdr:rowOff>
    </xdr:from>
    <xdr:ext cx="405111" cy="259045"/>
    <xdr:sp macro="" textlink="">
      <xdr:nvSpPr>
        <xdr:cNvPr id="96" name="有形固定資産減価償却率該当値テキスト">
          <a:extLst>
            <a:ext uri="{FF2B5EF4-FFF2-40B4-BE49-F238E27FC236}">
              <a16:creationId xmlns:a16="http://schemas.microsoft.com/office/drawing/2014/main" id="{D5F71E93-E965-4CC5-BABA-CA7D78078577}"/>
            </a:ext>
          </a:extLst>
        </xdr:cNvPr>
        <xdr:cNvSpPr txBox="1"/>
      </xdr:nvSpPr>
      <xdr:spPr>
        <a:xfrm>
          <a:off x="4813300" y="588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96361</xdr:rowOff>
    </xdr:from>
    <xdr:to>
      <xdr:col>19</xdr:col>
      <xdr:colOff>187325</xdr:colOff>
      <xdr:row>31</xdr:row>
      <xdr:rowOff>26511</xdr:rowOff>
    </xdr:to>
    <xdr:sp macro="" textlink="">
      <xdr:nvSpPr>
        <xdr:cNvPr id="97" name="楕円 96">
          <a:extLst>
            <a:ext uri="{FF2B5EF4-FFF2-40B4-BE49-F238E27FC236}">
              <a16:creationId xmlns:a16="http://schemas.microsoft.com/office/drawing/2014/main" id="{640BF930-535D-4206-8E65-98C40877682D}"/>
            </a:ext>
          </a:extLst>
        </xdr:cNvPr>
        <xdr:cNvSpPr/>
      </xdr:nvSpPr>
      <xdr:spPr>
        <a:xfrm>
          <a:off x="4000500" y="601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147161</xdr:rowOff>
    </xdr:from>
    <xdr:to>
      <xdr:col>23</xdr:col>
      <xdr:colOff>85725</xdr:colOff>
      <xdr:row>31</xdr:row>
      <xdr:rowOff>0</xdr:rowOff>
    </xdr:to>
    <xdr:cxnSp macro="">
      <xdr:nvCxnSpPr>
        <xdr:cNvPr id="98" name="直線コネクタ 97">
          <a:extLst>
            <a:ext uri="{FF2B5EF4-FFF2-40B4-BE49-F238E27FC236}">
              <a16:creationId xmlns:a16="http://schemas.microsoft.com/office/drawing/2014/main" id="{9C9C2FCB-B38D-47E1-BC35-4D306818F07F}"/>
            </a:ext>
          </a:extLst>
        </xdr:cNvPr>
        <xdr:cNvCxnSpPr/>
      </xdr:nvCxnSpPr>
      <xdr:spPr>
        <a:xfrm>
          <a:off x="4051300" y="6062186"/>
          <a:ext cx="711200" cy="2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72072</xdr:rowOff>
    </xdr:from>
    <xdr:to>
      <xdr:col>15</xdr:col>
      <xdr:colOff>187325</xdr:colOff>
      <xdr:row>31</xdr:row>
      <xdr:rowOff>2222</xdr:rowOff>
    </xdr:to>
    <xdr:sp macro="" textlink="">
      <xdr:nvSpPr>
        <xdr:cNvPr id="99" name="楕円 98">
          <a:extLst>
            <a:ext uri="{FF2B5EF4-FFF2-40B4-BE49-F238E27FC236}">
              <a16:creationId xmlns:a16="http://schemas.microsoft.com/office/drawing/2014/main" id="{80AD9068-07B3-4185-B3B7-8F55F95585F6}"/>
            </a:ext>
          </a:extLst>
        </xdr:cNvPr>
        <xdr:cNvSpPr/>
      </xdr:nvSpPr>
      <xdr:spPr>
        <a:xfrm>
          <a:off x="3238500" y="598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122872</xdr:rowOff>
    </xdr:from>
    <xdr:to>
      <xdr:col>19</xdr:col>
      <xdr:colOff>136525</xdr:colOff>
      <xdr:row>30</xdr:row>
      <xdr:rowOff>147161</xdr:rowOff>
    </xdr:to>
    <xdr:cxnSp macro="">
      <xdr:nvCxnSpPr>
        <xdr:cNvPr id="100" name="直線コネクタ 99">
          <a:extLst>
            <a:ext uri="{FF2B5EF4-FFF2-40B4-BE49-F238E27FC236}">
              <a16:creationId xmlns:a16="http://schemas.microsoft.com/office/drawing/2014/main" id="{B3E919E6-2C53-488C-8A5B-4D81FDACFBC5}"/>
            </a:ext>
          </a:extLst>
        </xdr:cNvPr>
        <xdr:cNvCxnSpPr/>
      </xdr:nvCxnSpPr>
      <xdr:spPr>
        <a:xfrm>
          <a:off x="3289300" y="6037897"/>
          <a:ext cx="762000" cy="2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47784</xdr:rowOff>
    </xdr:from>
    <xdr:to>
      <xdr:col>11</xdr:col>
      <xdr:colOff>187325</xdr:colOff>
      <xdr:row>30</xdr:row>
      <xdr:rowOff>149384</xdr:rowOff>
    </xdr:to>
    <xdr:sp macro="" textlink="">
      <xdr:nvSpPr>
        <xdr:cNvPr id="101" name="楕円 100">
          <a:extLst>
            <a:ext uri="{FF2B5EF4-FFF2-40B4-BE49-F238E27FC236}">
              <a16:creationId xmlns:a16="http://schemas.microsoft.com/office/drawing/2014/main" id="{2FE9C037-A80F-479A-B0B1-42FF3EC44AAC}"/>
            </a:ext>
          </a:extLst>
        </xdr:cNvPr>
        <xdr:cNvSpPr/>
      </xdr:nvSpPr>
      <xdr:spPr>
        <a:xfrm>
          <a:off x="2476500" y="596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98584</xdr:rowOff>
    </xdr:from>
    <xdr:to>
      <xdr:col>15</xdr:col>
      <xdr:colOff>136525</xdr:colOff>
      <xdr:row>30</xdr:row>
      <xdr:rowOff>122872</xdr:rowOff>
    </xdr:to>
    <xdr:cxnSp macro="">
      <xdr:nvCxnSpPr>
        <xdr:cNvPr id="102" name="直線コネクタ 101">
          <a:extLst>
            <a:ext uri="{FF2B5EF4-FFF2-40B4-BE49-F238E27FC236}">
              <a16:creationId xmlns:a16="http://schemas.microsoft.com/office/drawing/2014/main" id="{3B8F28CA-21D6-481D-89F7-9C2C0E8393E2}"/>
            </a:ext>
          </a:extLst>
        </xdr:cNvPr>
        <xdr:cNvCxnSpPr/>
      </xdr:nvCxnSpPr>
      <xdr:spPr>
        <a:xfrm>
          <a:off x="2527300" y="6013609"/>
          <a:ext cx="762000" cy="2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146367</xdr:rowOff>
    </xdr:from>
    <xdr:to>
      <xdr:col>7</xdr:col>
      <xdr:colOff>187325</xdr:colOff>
      <xdr:row>30</xdr:row>
      <xdr:rowOff>76517</xdr:rowOff>
    </xdr:to>
    <xdr:sp macro="" textlink="">
      <xdr:nvSpPr>
        <xdr:cNvPr id="103" name="楕円 102">
          <a:extLst>
            <a:ext uri="{FF2B5EF4-FFF2-40B4-BE49-F238E27FC236}">
              <a16:creationId xmlns:a16="http://schemas.microsoft.com/office/drawing/2014/main" id="{4FBA8FDA-C9A6-4BC2-84A4-341FA579B6C9}"/>
            </a:ext>
          </a:extLst>
        </xdr:cNvPr>
        <xdr:cNvSpPr/>
      </xdr:nvSpPr>
      <xdr:spPr>
        <a:xfrm>
          <a:off x="1714500" y="588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25717</xdr:rowOff>
    </xdr:from>
    <xdr:to>
      <xdr:col>11</xdr:col>
      <xdr:colOff>136525</xdr:colOff>
      <xdr:row>30</xdr:row>
      <xdr:rowOff>98584</xdr:rowOff>
    </xdr:to>
    <xdr:cxnSp macro="">
      <xdr:nvCxnSpPr>
        <xdr:cNvPr id="104" name="直線コネクタ 103">
          <a:extLst>
            <a:ext uri="{FF2B5EF4-FFF2-40B4-BE49-F238E27FC236}">
              <a16:creationId xmlns:a16="http://schemas.microsoft.com/office/drawing/2014/main" id="{8330B24E-4705-479B-AD33-11201CFAAAD9}"/>
            </a:ext>
          </a:extLst>
        </xdr:cNvPr>
        <xdr:cNvCxnSpPr/>
      </xdr:nvCxnSpPr>
      <xdr:spPr>
        <a:xfrm>
          <a:off x="1765300" y="5940742"/>
          <a:ext cx="762000" cy="7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71613</xdr:rowOff>
    </xdr:from>
    <xdr:ext cx="405111" cy="259045"/>
    <xdr:sp macro="" textlink="">
      <xdr:nvSpPr>
        <xdr:cNvPr id="105" name="n_1aveValue有形固定資産減価償却率">
          <a:extLst>
            <a:ext uri="{FF2B5EF4-FFF2-40B4-BE49-F238E27FC236}">
              <a16:creationId xmlns:a16="http://schemas.microsoft.com/office/drawing/2014/main" id="{97302C1B-D9C2-4259-9A30-2604F14F6F7C}"/>
            </a:ext>
          </a:extLst>
        </xdr:cNvPr>
        <xdr:cNvSpPr txBox="1"/>
      </xdr:nvSpPr>
      <xdr:spPr>
        <a:xfrm>
          <a:off x="3836044" y="615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28433</xdr:rowOff>
    </xdr:from>
    <xdr:ext cx="405111" cy="259045"/>
    <xdr:sp macro="" textlink="">
      <xdr:nvSpPr>
        <xdr:cNvPr id="106" name="n_2aveValue有形固定資産減価償却率">
          <a:extLst>
            <a:ext uri="{FF2B5EF4-FFF2-40B4-BE49-F238E27FC236}">
              <a16:creationId xmlns:a16="http://schemas.microsoft.com/office/drawing/2014/main" id="{7960BEDC-8297-4735-839D-976F9D5081DF}"/>
            </a:ext>
          </a:extLst>
        </xdr:cNvPr>
        <xdr:cNvSpPr txBox="1"/>
      </xdr:nvSpPr>
      <xdr:spPr>
        <a:xfrm>
          <a:off x="3086744" y="6114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162101</xdr:rowOff>
    </xdr:from>
    <xdr:ext cx="405111" cy="259045"/>
    <xdr:sp macro="" textlink="">
      <xdr:nvSpPr>
        <xdr:cNvPr id="107" name="n_3aveValue有形固定資産減価償却率">
          <a:extLst>
            <a:ext uri="{FF2B5EF4-FFF2-40B4-BE49-F238E27FC236}">
              <a16:creationId xmlns:a16="http://schemas.microsoft.com/office/drawing/2014/main" id="{F0466ACF-FCFF-4DE3-8B78-F7F8CA14966A}"/>
            </a:ext>
          </a:extLst>
        </xdr:cNvPr>
        <xdr:cNvSpPr txBox="1"/>
      </xdr:nvSpPr>
      <xdr:spPr>
        <a:xfrm>
          <a:off x="2324744" y="6077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143210</xdr:rowOff>
    </xdr:from>
    <xdr:ext cx="405111" cy="259045"/>
    <xdr:sp macro="" textlink="">
      <xdr:nvSpPr>
        <xdr:cNvPr id="108" name="n_4aveValue有形固定資産減価償却率">
          <a:extLst>
            <a:ext uri="{FF2B5EF4-FFF2-40B4-BE49-F238E27FC236}">
              <a16:creationId xmlns:a16="http://schemas.microsoft.com/office/drawing/2014/main" id="{C73470FA-6E30-459E-A6EC-2FD14614446B}"/>
            </a:ext>
          </a:extLst>
        </xdr:cNvPr>
        <xdr:cNvSpPr txBox="1"/>
      </xdr:nvSpPr>
      <xdr:spPr>
        <a:xfrm>
          <a:off x="1562744" y="605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43038</xdr:rowOff>
    </xdr:from>
    <xdr:ext cx="405111" cy="259045"/>
    <xdr:sp macro="" textlink="">
      <xdr:nvSpPr>
        <xdr:cNvPr id="109" name="n_1mainValue有形固定資産減価償却率">
          <a:extLst>
            <a:ext uri="{FF2B5EF4-FFF2-40B4-BE49-F238E27FC236}">
              <a16:creationId xmlns:a16="http://schemas.microsoft.com/office/drawing/2014/main" id="{366F5F15-194C-4D60-96DA-47395CFB556F}"/>
            </a:ext>
          </a:extLst>
        </xdr:cNvPr>
        <xdr:cNvSpPr txBox="1"/>
      </xdr:nvSpPr>
      <xdr:spPr>
        <a:xfrm>
          <a:off x="3836044" y="578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18749</xdr:rowOff>
    </xdr:from>
    <xdr:ext cx="405111" cy="259045"/>
    <xdr:sp macro="" textlink="">
      <xdr:nvSpPr>
        <xdr:cNvPr id="110" name="n_2mainValue有形固定資産減価償却率">
          <a:extLst>
            <a:ext uri="{FF2B5EF4-FFF2-40B4-BE49-F238E27FC236}">
              <a16:creationId xmlns:a16="http://schemas.microsoft.com/office/drawing/2014/main" id="{D395AF00-3482-4565-AF12-B585419B835D}"/>
            </a:ext>
          </a:extLst>
        </xdr:cNvPr>
        <xdr:cNvSpPr txBox="1"/>
      </xdr:nvSpPr>
      <xdr:spPr>
        <a:xfrm>
          <a:off x="3086744" y="5762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165911</xdr:rowOff>
    </xdr:from>
    <xdr:ext cx="405111" cy="259045"/>
    <xdr:sp macro="" textlink="">
      <xdr:nvSpPr>
        <xdr:cNvPr id="111" name="n_3mainValue有形固定資産減価償却率">
          <a:extLst>
            <a:ext uri="{FF2B5EF4-FFF2-40B4-BE49-F238E27FC236}">
              <a16:creationId xmlns:a16="http://schemas.microsoft.com/office/drawing/2014/main" id="{EBDA4D0B-FDED-4A83-B8CE-FC8F18B38C1B}"/>
            </a:ext>
          </a:extLst>
        </xdr:cNvPr>
        <xdr:cNvSpPr txBox="1"/>
      </xdr:nvSpPr>
      <xdr:spPr>
        <a:xfrm>
          <a:off x="2324744" y="5738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93044</xdr:rowOff>
    </xdr:from>
    <xdr:ext cx="405111" cy="259045"/>
    <xdr:sp macro="" textlink="">
      <xdr:nvSpPr>
        <xdr:cNvPr id="112" name="n_4mainValue有形固定資産減価償却率">
          <a:extLst>
            <a:ext uri="{FF2B5EF4-FFF2-40B4-BE49-F238E27FC236}">
              <a16:creationId xmlns:a16="http://schemas.microsoft.com/office/drawing/2014/main" id="{FEE8B5C3-543F-444F-A46A-4F6986209846}"/>
            </a:ext>
          </a:extLst>
        </xdr:cNvPr>
        <xdr:cNvSpPr txBox="1"/>
      </xdr:nvSpPr>
      <xdr:spPr>
        <a:xfrm>
          <a:off x="1562744" y="5665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3" name="正方形/長方形 112">
          <a:extLst>
            <a:ext uri="{FF2B5EF4-FFF2-40B4-BE49-F238E27FC236}">
              <a16:creationId xmlns:a16="http://schemas.microsoft.com/office/drawing/2014/main" id="{D5CF5D4C-E608-4B88-9FA0-7296931189DF}"/>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4" name="正方形/長方形 113">
          <a:extLst>
            <a:ext uri="{FF2B5EF4-FFF2-40B4-BE49-F238E27FC236}">
              <a16:creationId xmlns:a16="http://schemas.microsoft.com/office/drawing/2014/main" id="{91047E81-2126-4D0B-9CE2-E412A1ECA86F}"/>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5" name="正方形/長方形 114">
          <a:extLst>
            <a:ext uri="{FF2B5EF4-FFF2-40B4-BE49-F238E27FC236}">
              <a16:creationId xmlns:a16="http://schemas.microsoft.com/office/drawing/2014/main" id="{32C38589-8104-4F9F-94C5-6232C6CA277A}"/>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[ 203.3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6" name="正方形/長方形 115">
          <a:extLst>
            <a:ext uri="{FF2B5EF4-FFF2-40B4-BE49-F238E27FC236}">
              <a16:creationId xmlns:a16="http://schemas.microsoft.com/office/drawing/2014/main" id="{C0E1C410-F329-469F-A3B1-43D862415DB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7" name="正方形/長方形 116">
          <a:extLst>
            <a:ext uri="{FF2B5EF4-FFF2-40B4-BE49-F238E27FC236}">
              <a16:creationId xmlns:a16="http://schemas.microsoft.com/office/drawing/2014/main" id="{AD2A9E30-EC5F-4C3D-812D-757C9ABCF551}"/>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8" name="正方形/長方形 117">
          <a:extLst>
            <a:ext uri="{FF2B5EF4-FFF2-40B4-BE49-F238E27FC236}">
              <a16:creationId xmlns:a16="http://schemas.microsoft.com/office/drawing/2014/main" id="{2B0CB06F-3158-4D1C-9762-F2ABE1190C47}"/>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9" name="正方形/長方形 118">
          <a:extLst>
            <a:ext uri="{FF2B5EF4-FFF2-40B4-BE49-F238E27FC236}">
              <a16:creationId xmlns:a16="http://schemas.microsoft.com/office/drawing/2014/main" id="{CC39EDB6-B513-4A97-BE1F-A533F3D919F7}"/>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20" name="正方形/長方形 119">
          <a:extLst>
            <a:ext uri="{FF2B5EF4-FFF2-40B4-BE49-F238E27FC236}">
              <a16:creationId xmlns:a16="http://schemas.microsoft.com/office/drawing/2014/main" id="{8309761A-6CEA-4F5D-A112-407E94940CB8}"/>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21" name="正方形/長方形 120">
          <a:extLst>
            <a:ext uri="{FF2B5EF4-FFF2-40B4-BE49-F238E27FC236}">
              <a16:creationId xmlns:a16="http://schemas.microsoft.com/office/drawing/2014/main" id="{D58A3D77-D9EC-414F-B328-5B37A061642C}"/>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2" name="正方形/長方形 121">
          <a:extLst>
            <a:ext uri="{FF2B5EF4-FFF2-40B4-BE49-F238E27FC236}">
              <a16:creationId xmlns:a16="http://schemas.microsoft.com/office/drawing/2014/main" id="{5637001D-543C-40E1-8E03-30CF4206E194}"/>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3" name="正方形/長方形 122">
          <a:extLst>
            <a:ext uri="{FF2B5EF4-FFF2-40B4-BE49-F238E27FC236}">
              <a16:creationId xmlns:a16="http://schemas.microsoft.com/office/drawing/2014/main" id="{604CD49F-0DF1-4C5A-9A9A-9D1117B85B3E}"/>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4" name="正方形/長方形 123">
          <a:extLst>
            <a:ext uri="{FF2B5EF4-FFF2-40B4-BE49-F238E27FC236}">
              <a16:creationId xmlns:a16="http://schemas.microsoft.com/office/drawing/2014/main" id="{9EF82A78-5341-4FCE-8279-6C63FED311F5}"/>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5" name="テキスト ボックス 124">
          <a:extLst>
            <a:ext uri="{FF2B5EF4-FFF2-40B4-BE49-F238E27FC236}">
              <a16:creationId xmlns:a16="http://schemas.microsoft.com/office/drawing/2014/main" id="{9BBA6091-ED90-4C0E-B144-457353E41A5D}"/>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債務償還比率については、</a:t>
          </a:r>
          <a:r>
            <a:rPr kumimoji="1" lang="ja-JP" altLang="en-US" sz="1100">
              <a:solidFill>
                <a:schemeClr val="dk1"/>
              </a:solidFill>
              <a:effectLst/>
              <a:latin typeface="+mn-lt"/>
              <a:ea typeface="+mn-ea"/>
              <a:cs typeface="+mn-cs"/>
            </a:rPr>
            <a:t>国の補正予算等による地方交付税の増額等の影響で、</a:t>
          </a:r>
          <a:r>
            <a:rPr kumimoji="1" lang="ja-JP" altLang="ja-JP" sz="1100">
              <a:solidFill>
                <a:schemeClr val="dk1"/>
              </a:solidFill>
              <a:effectLst/>
              <a:latin typeface="+mn-lt"/>
              <a:ea typeface="+mn-ea"/>
              <a:cs typeface="+mn-cs"/>
            </a:rPr>
            <a:t>前年度と比較して１１７．５</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減少し、類似団体平均と比べて２５１．５ポイント下回っている。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6" name="テキスト ボックス 125">
          <a:extLst>
            <a:ext uri="{FF2B5EF4-FFF2-40B4-BE49-F238E27FC236}">
              <a16:creationId xmlns:a16="http://schemas.microsoft.com/office/drawing/2014/main" id="{600F3823-3305-44AA-9149-DB6AE4E95D7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7" name="直線コネクタ 126">
          <a:extLst>
            <a:ext uri="{FF2B5EF4-FFF2-40B4-BE49-F238E27FC236}">
              <a16:creationId xmlns:a16="http://schemas.microsoft.com/office/drawing/2014/main" id="{159E0321-017A-4B83-90FD-D419B8308F37}"/>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8" name="テキスト ボックス 127">
          <a:extLst>
            <a:ext uri="{FF2B5EF4-FFF2-40B4-BE49-F238E27FC236}">
              <a16:creationId xmlns:a16="http://schemas.microsoft.com/office/drawing/2014/main" id="{F81E64A3-85C4-460C-8140-ACCDBC7C2F29}"/>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9" name="直線コネクタ 128">
          <a:extLst>
            <a:ext uri="{FF2B5EF4-FFF2-40B4-BE49-F238E27FC236}">
              <a16:creationId xmlns:a16="http://schemas.microsoft.com/office/drawing/2014/main" id="{3BFC12FE-EA41-4BB3-A6D2-4660C94323EA}"/>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30" name="テキスト ボックス 129">
          <a:extLst>
            <a:ext uri="{FF2B5EF4-FFF2-40B4-BE49-F238E27FC236}">
              <a16:creationId xmlns:a16="http://schemas.microsoft.com/office/drawing/2014/main" id="{B0390B04-BD93-4E59-8972-0F15D50D36BA}"/>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31" name="直線コネクタ 130">
          <a:extLst>
            <a:ext uri="{FF2B5EF4-FFF2-40B4-BE49-F238E27FC236}">
              <a16:creationId xmlns:a16="http://schemas.microsoft.com/office/drawing/2014/main" id="{BF98CCE3-388B-449D-834A-B3884E648AE3}"/>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32" name="テキスト ボックス 131">
          <a:extLst>
            <a:ext uri="{FF2B5EF4-FFF2-40B4-BE49-F238E27FC236}">
              <a16:creationId xmlns:a16="http://schemas.microsoft.com/office/drawing/2014/main" id="{FEDE6335-5F7F-479A-980C-467AD6EC48D2}"/>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3" name="直線コネクタ 132">
          <a:extLst>
            <a:ext uri="{FF2B5EF4-FFF2-40B4-BE49-F238E27FC236}">
              <a16:creationId xmlns:a16="http://schemas.microsoft.com/office/drawing/2014/main" id="{56490873-AB52-4720-ABAB-C7B60331FF86}"/>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4" name="テキスト ボックス 133">
          <a:extLst>
            <a:ext uri="{FF2B5EF4-FFF2-40B4-BE49-F238E27FC236}">
              <a16:creationId xmlns:a16="http://schemas.microsoft.com/office/drawing/2014/main" id="{57E2FD1E-2979-45D2-B712-63176A02DEEE}"/>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5" name="直線コネクタ 134">
          <a:extLst>
            <a:ext uri="{FF2B5EF4-FFF2-40B4-BE49-F238E27FC236}">
              <a16:creationId xmlns:a16="http://schemas.microsoft.com/office/drawing/2014/main" id="{7D59BF60-651C-48C0-9EDD-13678A828FEB}"/>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6" name="テキスト ボックス 135">
          <a:extLst>
            <a:ext uri="{FF2B5EF4-FFF2-40B4-BE49-F238E27FC236}">
              <a16:creationId xmlns:a16="http://schemas.microsoft.com/office/drawing/2014/main" id="{402F880B-FAAB-4D27-A4C4-C4180AFAA07A}"/>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7" name="直線コネクタ 136">
          <a:extLst>
            <a:ext uri="{FF2B5EF4-FFF2-40B4-BE49-F238E27FC236}">
              <a16:creationId xmlns:a16="http://schemas.microsoft.com/office/drawing/2014/main" id="{B500FAE3-B223-45D8-92D3-EEBF4257E94F}"/>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8" name="テキスト ボックス 137">
          <a:extLst>
            <a:ext uri="{FF2B5EF4-FFF2-40B4-BE49-F238E27FC236}">
              <a16:creationId xmlns:a16="http://schemas.microsoft.com/office/drawing/2014/main" id="{E92CF4A7-934B-47DF-89A4-D53EF7590591}"/>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9" name="直線コネクタ 138">
          <a:extLst>
            <a:ext uri="{FF2B5EF4-FFF2-40B4-BE49-F238E27FC236}">
              <a16:creationId xmlns:a16="http://schemas.microsoft.com/office/drawing/2014/main" id="{72ACA494-C1AB-40EB-AECC-56B2CF34CD7F}"/>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40" name="テキスト ボックス 139">
          <a:extLst>
            <a:ext uri="{FF2B5EF4-FFF2-40B4-BE49-F238E27FC236}">
              <a16:creationId xmlns:a16="http://schemas.microsoft.com/office/drawing/2014/main" id="{3472D1BE-7849-4239-AB7E-DA2BFFB53BBF}"/>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41" name="直線コネクタ 140">
          <a:extLst>
            <a:ext uri="{FF2B5EF4-FFF2-40B4-BE49-F238E27FC236}">
              <a16:creationId xmlns:a16="http://schemas.microsoft.com/office/drawing/2014/main" id="{F65211EE-F90C-40EA-BA84-6FF1808D97BB}"/>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42" name="債務償還比率グラフ枠">
          <a:extLst>
            <a:ext uri="{FF2B5EF4-FFF2-40B4-BE49-F238E27FC236}">
              <a16:creationId xmlns:a16="http://schemas.microsoft.com/office/drawing/2014/main" id="{4C15AC44-AD65-4CB1-8155-6B09F57BDBB2}"/>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49612</xdr:rowOff>
    </xdr:to>
    <xdr:cxnSp macro="">
      <xdr:nvCxnSpPr>
        <xdr:cNvPr id="143" name="直線コネクタ 142">
          <a:extLst>
            <a:ext uri="{FF2B5EF4-FFF2-40B4-BE49-F238E27FC236}">
              <a16:creationId xmlns:a16="http://schemas.microsoft.com/office/drawing/2014/main" id="{D0EFC1CD-2011-4538-A8DD-1C1A1EFC6BC4}"/>
            </a:ext>
          </a:extLst>
        </xdr:cNvPr>
        <xdr:cNvCxnSpPr/>
      </xdr:nvCxnSpPr>
      <xdr:spPr>
        <a:xfrm flipV="1">
          <a:off x="14793595" y="5261428"/>
          <a:ext cx="1269" cy="1389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53439</xdr:rowOff>
    </xdr:from>
    <xdr:ext cx="469744" cy="259045"/>
    <xdr:sp macro="" textlink="">
      <xdr:nvSpPr>
        <xdr:cNvPr id="144" name="債務償還比率最小値テキスト">
          <a:extLst>
            <a:ext uri="{FF2B5EF4-FFF2-40B4-BE49-F238E27FC236}">
              <a16:creationId xmlns:a16="http://schemas.microsoft.com/office/drawing/2014/main" id="{F3F50ACA-F8F0-4B0F-B078-2B589F9E2F42}"/>
            </a:ext>
          </a:extLst>
        </xdr:cNvPr>
        <xdr:cNvSpPr txBox="1"/>
      </xdr:nvSpPr>
      <xdr:spPr>
        <a:xfrm>
          <a:off x="14846300" y="6654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49612</xdr:rowOff>
    </xdr:from>
    <xdr:to>
      <xdr:col>76</xdr:col>
      <xdr:colOff>111125</xdr:colOff>
      <xdr:row>34</xdr:row>
      <xdr:rowOff>49612</xdr:rowOff>
    </xdr:to>
    <xdr:cxnSp macro="">
      <xdr:nvCxnSpPr>
        <xdr:cNvPr id="145" name="直線コネクタ 144">
          <a:extLst>
            <a:ext uri="{FF2B5EF4-FFF2-40B4-BE49-F238E27FC236}">
              <a16:creationId xmlns:a16="http://schemas.microsoft.com/office/drawing/2014/main" id="{B1D1CC2B-B0FF-4B8F-872B-90BA07C2EB36}"/>
            </a:ext>
          </a:extLst>
        </xdr:cNvPr>
        <xdr:cNvCxnSpPr/>
      </xdr:nvCxnSpPr>
      <xdr:spPr>
        <a:xfrm>
          <a:off x="14706600" y="6650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6" name="債務償還比率最大値テキスト">
          <a:extLst>
            <a:ext uri="{FF2B5EF4-FFF2-40B4-BE49-F238E27FC236}">
              <a16:creationId xmlns:a16="http://schemas.microsoft.com/office/drawing/2014/main" id="{9436E2FC-D9CD-488F-995D-B9DDC9F3966A}"/>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7" name="直線コネクタ 146">
          <a:extLst>
            <a:ext uri="{FF2B5EF4-FFF2-40B4-BE49-F238E27FC236}">
              <a16:creationId xmlns:a16="http://schemas.microsoft.com/office/drawing/2014/main" id="{161DAAF9-6F10-40EB-9DD4-890B7D2EF94F}"/>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146847</xdr:rowOff>
    </xdr:from>
    <xdr:ext cx="469744" cy="259045"/>
    <xdr:sp macro="" textlink="">
      <xdr:nvSpPr>
        <xdr:cNvPr id="148" name="債務償還比率平均値テキスト">
          <a:extLst>
            <a:ext uri="{FF2B5EF4-FFF2-40B4-BE49-F238E27FC236}">
              <a16:creationId xmlns:a16="http://schemas.microsoft.com/office/drawing/2014/main" id="{83E85528-5937-4B63-A705-52238E872CA5}"/>
            </a:ext>
          </a:extLst>
        </xdr:cNvPr>
        <xdr:cNvSpPr txBox="1"/>
      </xdr:nvSpPr>
      <xdr:spPr>
        <a:xfrm>
          <a:off x="14846300" y="58904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168420</xdr:rowOff>
    </xdr:from>
    <xdr:to>
      <xdr:col>76</xdr:col>
      <xdr:colOff>73025</xdr:colOff>
      <xdr:row>30</xdr:row>
      <xdr:rowOff>98570</xdr:rowOff>
    </xdr:to>
    <xdr:sp macro="" textlink="">
      <xdr:nvSpPr>
        <xdr:cNvPr id="149" name="フローチャート: 判断 148">
          <a:extLst>
            <a:ext uri="{FF2B5EF4-FFF2-40B4-BE49-F238E27FC236}">
              <a16:creationId xmlns:a16="http://schemas.microsoft.com/office/drawing/2014/main" id="{2AF37F23-6FE6-4C9E-91BC-C4985D38A2CF}"/>
            </a:ext>
          </a:extLst>
        </xdr:cNvPr>
        <xdr:cNvSpPr/>
      </xdr:nvSpPr>
      <xdr:spPr>
        <a:xfrm>
          <a:off x="14744700" y="591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85680</xdr:rowOff>
    </xdr:from>
    <xdr:to>
      <xdr:col>72</xdr:col>
      <xdr:colOff>123825</xdr:colOff>
      <xdr:row>32</xdr:row>
      <xdr:rowOff>15830</xdr:rowOff>
    </xdr:to>
    <xdr:sp macro="" textlink="">
      <xdr:nvSpPr>
        <xdr:cNvPr id="150" name="フローチャート: 判断 149">
          <a:extLst>
            <a:ext uri="{FF2B5EF4-FFF2-40B4-BE49-F238E27FC236}">
              <a16:creationId xmlns:a16="http://schemas.microsoft.com/office/drawing/2014/main" id="{9B93F575-88D2-4EE2-8299-BEFFDDA2D7E9}"/>
            </a:ext>
          </a:extLst>
        </xdr:cNvPr>
        <xdr:cNvSpPr/>
      </xdr:nvSpPr>
      <xdr:spPr>
        <a:xfrm>
          <a:off x="14033500" y="617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107116</xdr:rowOff>
    </xdr:from>
    <xdr:to>
      <xdr:col>68</xdr:col>
      <xdr:colOff>123825</xdr:colOff>
      <xdr:row>32</xdr:row>
      <xdr:rowOff>37266</xdr:rowOff>
    </xdr:to>
    <xdr:sp macro="" textlink="">
      <xdr:nvSpPr>
        <xdr:cNvPr id="151" name="フローチャート: 判断 150">
          <a:extLst>
            <a:ext uri="{FF2B5EF4-FFF2-40B4-BE49-F238E27FC236}">
              <a16:creationId xmlns:a16="http://schemas.microsoft.com/office/drawing/2014/main" id="{212DF0E4-AC5A-43C0-B381-5B3EA29DF49E}"/>
            </a:ext>
          </a:extLst>
        </xdr:cNvPr>
        <xdr:cNvSpPr/>
      </xdr:nvSpPr>
      <xdr:spPr>
        <a:xfrm>
          <a:off x="13271500" y="6193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116677</xdr:rowOff>
    </xdr:from>
    <xdr:to>
      <xdr:col>64</xdr:col>
      <xdr:colOff>123825</xdr:colOff>
      <xdr:row>32</xdr:row>
      <xdr:rowOff>46827</xdr:rowOff>
    </xdr:to>
    <xdr:sp macro="" textlink="">
      <xdr:nvSpPr>
        <xdr:cNvPr id="152" name="フローチャート: 判断 151">
          <a:extLst>
            <a:ext uri="{FF2B5EF4-FFF2-40B4-BE49-F238E27FC236}">
              <a16:creationId xmlns:a16="http://schemas.microsoft.com/office/drawing/2014/main" id="{9213D8E5-4B9A-4765-BD49-EED61F9B718D}"/>
            </a:ext>
          </a:extLst>
        </xdr:cNvPr>
        <xdr:cNvSpPr/>
      </xdr:nvSpPr>
      <xdr:spPr>
        <a:xfrm>
          <a:off x="12509500" y="6203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898</xdr:rowOff>
    </xdr:from>
    <xdr:to>
      <xdr:col>60</xdr:col>
      <xdr:colOff>123825</xdr:colOff>
      <xdr:row>32</xdr:row>
      <xdr:rowOff>102498</xdr:rowOff>
    </xdr:to>
    <xdr:sp macro="" textlink="">
      <xdr:nvSpPr>
        <xdr:cNvPr id="153" name="フローチャート: 判断 152">
          <a:extLst>
            <a:ext uri="{FF2B5EF4-FFF2-40B4-BE49-F238E27FC236}">
              <a16:creationId xmlns:a16="http://schemas.microsoft.com/office/drawing/2014/main" id="{92D359ED-9D48-4A41-BFB1-2E9F327689F5}"/>
            </a:ext>
          </a:extLst>
        </xdr:cNvPr>
        <xdr:cNvSpPr/>
      </xdr:nvSpPr>
      <xdr:spPr>
        <a:xfrm>
          <a:off x="11747500" y="625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E22C7DDA-FF89-4895-A97A-60490B702EDC}"/>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5" name="テキスト ボックス 154">
          <a:extLst>
            <a:ext uri="{FF2B5EF4-FFF2-40B4-BE49-F238E27FC236}">
              <a16:creationId xmlns:a16="http://schemas.microsoft.com/office/drawing/2014/main" id="{3B91A5F8-C7C8-4F68-AC09-4D4A1E8C1AD3}"/>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6" name="テキスト ボックス 155">
          <a:extLst>
            <a:ext uri="{FF2B5EF4-FFF2-40B4-BE49-F238E27FC236}">
              <a16:creationId xmlns:a16="http://schemas.microsoft.com/office/drawing/2014/main" id="{22054A27-C797-4B02-BB94-2545E34033B3}"/>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7" name="テキスト ボックス 156">
          <a:extLst>
            <a:ext uri="{FF2B5EF4-FFF2-40B4-BE49-F238E27FC236}">
              <a16:creationId xmlns:a16="http://schemas.microsoft.com/office/drawing/2014/main" id="{DFB3D9B6-EDCB-4EC1-A630-688A9EACC1A8}"/>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8" name="テキスト ボックス 157">
          <a:extLst>
            <a:ext uri="{FF2B5EF4-FFF2-40B4-BE49-F238E27FC236}">
              <a16:creationId xmlns:a16="http://schemas.microsoft.com/office/drawing/2014/main" id="{17D7E63F-9AE0-4278-BC91-9B63F61D9CAA}"/>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123471</xdr:rowOff>
    </xdr:from>
    <xdr:to>
      <xdr:col>76</xdr:col>
      <xdr:colOff>73025</xdr:colOff>
      <xdr:row>28</xdr:row>
      <xdr:rowOff>53621</xdr:rowOff>
    </xdr:to>
    <xdr:sp macro="" textlink="">
      <xdr:nvSpPr>
        <xdr:cNvPr id="159" name="楕円 158">
          <a:extLst>
            <a:ext uri="{FF2B5EF4-FFF2-40B4-BE49-F238E27FC236}">
              <a16:creationId xmlns:a16="http://schemas.microsoft.com/office/drawing/2014/main" id="{49E3B080-937D-4EB9-84C3-3A8CEAEBA592}"/>
            </a:ext>
          </a:extLst>
        </xdr:cNvPr>
        <xdr:cNvSpPr/>
      </xdr:nvSpPr>
      <xdr:spPr>
        <a:xfrm>
          <a:off x="14744700" y="552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146348</xdr:rowOff>
    </xdr:from>
    <xdr:ext cx="469744" cy="259045"/>
    <xdr:sp macro="" textlink="">
      <xdr:nvSpPr>
        <xdr:cNvPr id="160" name="債務償還比率該当値テキスト">
          <a:extLst>
            <a:ext uri="{FF2B5EF4-FFF2-40B4-BE49-F238E27FC236}">
              <a16:creationId xmlns:a16="http://schemas.microsoft.com/office/drawing/2014/main" id="{DEB5E9CF-ECA9-440D-84F9-ED9EFCE0AEDB}"/>
            </a:ext>
          </a:extLst>
        </xdr:cNvPr>
        <xdr:cNvSpPr txBox="1"/>
      </xdr:nvSpPr>
      <xdr:spPr>
        <a:xfrm>
          <a:off x="14846300" y="5375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133223</xdr:rowOff>
    </xdr:from>
    <xdr:to>
      <xdr:col>72</xdr:col>
      <xdr:colOff>123825</xdr:colOff>
      <xdr:row>29</xdr:row>
      <xdr:rowOff>63373</xdr:rowOff>
    </xdr:to>
    <xdr:sp macro="" textlink="">
      <xdr:nvSpPr>
        <xdr:cNvPr id="161" name="楕円 160">
          <a:extLst>
            <a:ext uri="{FF2B5EF4-FFF2-40B4-BE49-F238E27FC236}">
              <a16:creationId xmlns:a16="http://schemas.microsoft.com/office/drawing/2014/main" id="{85A54D36-9A47-46F2-BA4D-CDA2309B890D}"/>
            </a:ext>
          </a:extLst>
        </xdr:cNvPr>
        <xdr:cNvSpPr/>
      </xdr:nvSpPr>
      <xdr:spPr>
        <a:xfrm>
          <a:off x="14033500" y="570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2821</xdr:rowOff>
    </xdr:from>
    <xdr:to>
      <xdr:col>76</xdr:col>
      <xdr:colOff>22225</xdr:colOff>
      <xdr:row>29</xdr:row>
      <xdr:rowOff>12573</xdr:rowOff>
    </xdr:to>
    <xdr:cxnSp macro="">
      <xdr:nvCxnSpPr>
        <xdr:cNvPr id="162" name="直線コネクタ 161">
          <a:extLst>
            <a:ext uri="{FF2B5EF4-FFF2-40B4-BE49-F238E27FC236}">
              <a16:creationId xmlns:a16="http://schemas.microsoft.com/office/drawing/2014/main" id="{D887C64D-B4BB-42A0-B37F-1C8CBC9130A9}"/>
            </a:ext>
          </a:extLst>
        </xdr:cNvPr>
        <xdr:cNvCxnSpPr/>
      </xdr:nvCxnSpPr>
      <xdr:spPr>
        <a:xfrm flipV="1">
          <a:off x="14084300" y="5574946"/>
          <a:ext cx="711200" cy="18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131373</xdr:rowOff>
    </xdr:from>
    <xdr:to>
      <xdr:col>68</xdr:col>
      <xdr:colOff>123825</xdr:colOff>
      <xdr:row>29</xdr:row>
      <xdr:rowOff>61523</xdr:rowOff>
    </xdr:to>
    <xdr:sp macro="" textlink="">
      <xdr:nvSpPr>
        <xdr:cNvPr id="163" name="楕円 162">
          <a:extLst>
            <a:ext uri="{FF2B5EF4-FFF2-40B4-BE49-F238E27FC236}">
              <a16:creationId xmlns:a16="http://schemas.microsoft.com/office/drawing/2014/main" id="{73BB4454-E1D2-4694-BF92-FFE5C172E801}"/>
            </a:ext>
          </a:extLst>
        </xdr:cNvPr>
        <xdr:cNvSpPr/>
      </xdr:nvSpPr>
      <xdr:spPr>
        <a:xfrm>
          <a:off x="13271500" y="570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10723</xdr:rowOff>
    </xdr:from>
    <xdr:to>
      <xdr:col>72</xdr:col>
      <xdr:colOff>73025</xdr:colOff>
      <xdr:row>29</xdr:row>
      <xdr:rowOff>12573</xdr:rowOff>
    </xdr:to>
    <xdr:cxnSp macro="">
      <xdr:nvCxnSpPr>
        <xdr:cNvPr id="164" name="直線コネクタ 163">
          <a:extLst>
            <a:ext uri="{FF2B5EF4-FFF2-40B4-BE49-F238E27FC236}">
              <a16:creationId xmlns:a16="http://schemas.microsoft.com/office/drawing/2014/main" id="{4A83FFA9-AFB5-4223-B36B-C47B6C63FAD0}"/>
            </a:ext>
          </a:extLst>
        </xdr:cNvPr>
        <xdr:cNvCxnSpPr/>
      </xdr:nvCxnSpPr>
      <xdr:spPr>
        <a:xfrm>
          <a:off x="13322300" y="5754298"/>
          <a:ext cx="762000" cy="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34408</xdr:rowOff>
    </xdr:from>
    <xdr:to>
      <xdr:col>64</xdr:col>
      <xdr:colOff>123825</xdr:colOff>
      <xdr:row>29</xdr:row>
      <xdr:rowOff>136008</xdr:rowOff>
    </xdr:to>
    <xdr:sp macro="" textlink="">
      <xdr:nvSpPr>
        <xdr:cNvPr id="165" name="楕円 164">
          <a:extLst>
            <a:ext uri="{FF2B5EF4-FFF2-40B4-BE49-F238E27FC236}">
              <a16:creationId xmlns:a16="http://schemas.microsoft.com/office/drawing/2014/main" id="{07AEF45A-C359-4E58-9CC7-8BFDA438329F}"/>
            </a:ext>
          </a:extLst>
        </xdr:cNvPr>
        <xdr:cNvSpPr/>
      </xdr:nvSpPr>
      <xdr:spPr>
        <a:xfrm>
          <a:off x="12509500" y="577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10723</xdr:rowOff>
    </xdr:from>
    <xdr:to>
      <xdr:col>68</xdr:col>
      <xdr:colOff>73025</xdr:colOff>
      <xdr:row>29</xdr:row>
      <xdr:rowOff>85208</xdr:rowOff>
    </xdr:to>
    <xdr:cxnSp macro="">
      <xdr:nvCxnSpPr>
        <xdr:cNvPr id="166" name="直線コネクタ 165">
          <a:extLst>
            <a:ext uri="{FF2B5EF4-FFF2-40B4-BE49-F238E27FC236}">
              <a16:creationId xmlns:a16="http://schemas.microsoft.com/office/drawing/2014/main" id="{8E28CE94-046E-4529-A4B3-8855E9E8A0F2}"/>
            </a:ext>
          </a:extLst>
        </xdr:cNvPr>
        <xdr:cNvCxnSpPr/>
      </xdr:nvCxnSpPr>
      <xdr:spPr>
        <a:xfrm flipV="1">
          <a:off x="12560300" y="5754298"/>
          <a:ext cx="762000" cy="74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120768</xdr:rowOff>
    </xdr:from>
    <xdr:to>
      <xdr:col>60</xdr:col>
      <xdr:colOff>123825</xdr:colOff>
      <xdr:row>30</xdr:row>
      <xdr:rowOff>50918</xdr:rowOff>
    </xdr:to>
    <xdr:sp macro="" textlink="">
      <xdr:nvSpPr>
        <xdr:cNvPr id="167" name="楕円 166">
          <a:extLst>
            <a:ext uri="{FF2B5EF4-FFF2-40B4-BE49-F238E27FC236}">
              <a16:creationId xmlns:a16="http://schemas.microsoft.com/office/drawing/2014/main" id="{FB94BFEA-F396-440D-A82A-8813DF9E18B2}"/>
            </a:ext>
          </a:extLst>
        </xdr:cNvPr>
        <xdr:cNvSpPr/>
      </xdr:nvSpPr>
      <xdr:spPr>
        <a:xfrm>
          <a:off x="11747500" y="586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85208</xdr:rowOff>
    </xdr:from>
    <xdr:to>
      <xdr:col>64</xdr:col>
      <xdr:colOff>73025</xdr:colOff>
      <xdr:row>30</xdr:row>
      <xdr:rowOff>118</xdr:rowOff>
    </xdr:to>
    <xdr:cxnSp macro="">
      <xdr:nvCxnSpPr>
        <xdr:cNvPr id="168" name="直線コネクタ 167">
          <a:extLst>
            <a:ext uri="{FF2B5EF4-FFF2-40B4-BE49-F238E27FC236}">
              <a16:creationId xmlns:a16="http://schemas.microsoft.com/office/drawing/2014/main" id="{D796BE74-5368-47CA-9332-6777846C8BAD}"/>
            </a:ext>
          </a:extLst>
        </xdr:cNvPr>
        <xdr:cNvCxnSpPr/>
      </xdr:nvCxnSpPr>
      <xdr:spPr>
        <a:xfrm flipV="1">
          <a:off x="11798300" y="5828783"/>
          <a:ext cx="762000"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6957</xdr:rowOff>
    </xdr:from>
    <xdr:ext cx="469744" cy="259045"/>
    <xdr:sp macro="" textlink="">
      <xdr:nvSpPr>
        <xdr:cNvPr id="169" name="n_1aveValue債務償還比率">
          <a:extLst>
            <a:ext uri="{FF2B5EF4-FFF2-40B4-BE49-F238E27FC236}">
              <a16:creationId xmlns:a16="http://schemas.microsoft.com/office/drawing/2014/main" id="{727A7596-5526-479E-BCE6-7A50BAFA463C}"/>
            </a:ext>
          </a:extLst>
        </xdr:cNvPr>
        <xdr:cNvSpPr txBox="1"/>
      </xdr:nvSpPr>
      <xdr:spPr>
        <a:xfrm>
          <a:off x="13836727" y="6264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28393</xdr:rowOff>
    </xdr:from>
    <xdr:ext cx="469744" cy="259045"/>
    <xdr:sp macro="" textlink="">
      <xdr:nvSpPr>
        <xdr:cNvPr id="170" name="n_2aveValue債務償還比率">
          <a:extLst>
            <a:ext uri="{FF2B5EF4-FFF2-40B4-BE49-F238E27FC236}">
              <a16:creationId xmlns:a16="http://schemas.microsoft.com/office/drawing/2014/main" id="{9BA67858-9E4B-447B-A2F6-D257E387453E}"/>
            </a:ext>
          </a:extLst>
        </xdr:cNvPr>
        <xdr:cNvSpPr txBox="1"/>
      </xdr:nvSpPr>
      <xdr:spPr>
        <a:xfrm>
          <a:off x="13087427" y="6286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37954</xdr:rowOff>
    </xdr:from>
    <xdr:ext cx="469744" cy="259045"/>
    <xdr:sp macro="" textlink="">
      <xdr:nvSpPr>
        <xdr:cNvPr id="171" name="n_3aveValue債務償還比率">
          <a:extLst>
            <a:ext uri="{FF2B5EF4-FFF2-40B4-BE49-F238E27FC236}">
              <a16:creationId xmlns:a16="http://schemas.microsoft.com/office/drawing/2014/main" id="{9D04E94B-7659-460D-BA2B-053852FCBE23}"/>
            </a:ext>
          </a:extLst>
        </xdr:cNvPr>
        <xdr:cNvSpPr txBox="1"/>
      </xdr:nvSpPr>
      <xdr:spPr>
        <a:xfrm>
          <a:off x="12325427" y="6295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93625</xdr:rowOff>
    </xdr:from>
    <xdr:ext cx="469744" cy="259045"/>
    <xdr:sp macro="" textlink="">
      <xdr:nvSpPr>
        <xdr:cNvPr id="172" name="n_4aveValue債務償還比率">
          <a:extLst>
            <a:ext uri="{FF2B5EF4-FFF2-40B4-BE49-F238E27FC236}">
              <a16:creationId xmlns:a16="http://schemas.microsoft.com/office/drawing/2014/main" id="{31123CC9-51B7-4341-A470-6CF818B3FFA5}"/>
            </a:ext>
          </a:extLst>
        </xdr:cNvPr>
        <xdr:cNvSpPr txBox="1"/>
      </xdr:nvSpPr>
      <xdr:spPr>
        <a:xfrm>
          <a:off x="11563427" y="6351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79900</xdr:rowOff>
    </xdr:from>
    <xdr:ext cx="469744" cy="259045"/>
    <xdr:sp macro="" textlink="">
      <xdr:nvSpPr>
        <xdr:cNvPr id="173" name="n_1mainValue債務償還比率">
          <a:extLst>
            <a:ext uri="{FF2B5EF4-FFF2-40B4-BE49-F238E27FC236}">
              <a16:creationId xmlns:a16="http://schemas.microsoft.com/office/drawing/2014/main" id="{7DB847B0-AAA7-452E-A450-4A97A5A87FFD}"/>
            </a:ext>
          </a:extLst>
        </xdr:cNvPr>
        <xdr:cNvSpPr txBox="1"/>
      </xdr:nvSpPr>
      <xdr:spPr>
        <a:xfrm>
          <a:off x="13836727" y="548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78050</xdr:rowOff>
    </xdr:from>
    <xdr:ext cx="469744" cy="259045"/>
    <xdr:sp macro="" textlink="">
      <xdr:nvSpPr>
        <xdr:cNvPr id="174" name="n_2mainValue債務償還比率">
          <a:extLst>
            <a:ext uri="{FF2B5EF4-FFF2-40B4-BE49-F238E27FC236}">
              <a16:creationId xmlns:a16="http://schemas.microsoft.com/office/drawing/2014/main" id="{C0569157-3F59-4B8C-BF08-F05AFF86CF81}"/>
            </a:ext>
          </a:extLst>
        </xdr:cNvPr>
        <xdr:cNvSpPr txBox="1"/>
      </xdr:nvSpPr>
      <xdr:spPr>
        <a:xfrm>
          <a:off x="13087427" y="547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152535</xdr:rowOff>
    </xdr:from>
    <xdr:ext cx="469744" cy="259045"/>
    <xdr:sp macro="" textlink="">
      <xdr:nvSpPr>
        <xdr:cNvPr id="175" name="n_3mainValue債務償還比率">
          <a:extLst>
            <a:ext uri="{FF2B5EF4-FFF2-40B4-BE49-F238E27FC236}">
              <a16:creationId xmlns:a16="http://schemas.microsoft.com/office/drawing/2014/main" id="{4D492628-CF77-4089-9C4E-AF859015F003}"/>
            </a:ext>
          </a:extLst>
        </xdr:cNvPr>
        <xdr:cNvSpPr txBox="1"/>
      </xdr:nvSpPr>
      <xdr:spPr>
        <a:xfrm>
          <a:off x="12325427" y="5553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67445</xdr:rowOff>
    </xdr:from>
    <xdr:ext cx="469744" cy="259045"/>
    <xdr:sp macro="" textlink="">
      <xdr:nvSpPr>
        <xdr:cNvPr id="176" name="n_4mainValue債務償還比率">
          <a:extLst>
            <a:ext uri="{FF2B5EF4-FFF2-40B4-BE49-F238E27FC236}">
              <a16:creationId xmlns:a16="http://schemas.microsoft.com/office/drawing/2014/main" id="{A6E50956-DA43-49F3-85EF-0A63CA55D5C9}"/>
            </a:ext>
          </a:extLst>
        </xdr:cNvPr>
        <xdr:cNvSpPr txBox="1"/>
      </xdr:nvSpPr>
      <xdr:spPr>
        <a:xfrm>
          <a:off x="11563427" y="5639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7" name="正方形/長方形 176">
          <a:extLst>
            <a:ext uri="{FF2B5EF4-FFF2-40B4-BE49-F238E27FC236}">
              <a16:creationId xmlns:a16="http://schemas.microsoft.com/office/drawing/2014/main" id="{1AB279B2-1A52-4739-8750-EDF4DCB3B2CD}"/>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8" name="正方形/長方形 177">
          <a:extLst>
            <a:ext uri="{FF2B5EF4-FFF2-40B4-BE49-F238E27FC236}">
              <a16:creationId xmlns:a16="http://schemas.microsoft.com/office/drawing/2014/main" id="{B0B4AECE-56A3-479D-9B75-D1548D87466B}"/>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9" name="テキスト ボックス 178">
          <a:extLst>
            <a:ext uri="{FF2B5EF4-FFF2-40B4-BE49-F238E27FC236}">
              <a16:creationId xmlns:a16="http://schemas.microsoft.com/office/drawing/2014/main" id="{97BA1154-8B42-4C48-B7B1-38E8902BA726}"/>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80" name="テキスト ボックス 179">
          <a:extLst>
            <a:ext uri="{FF2B5EF4-FFF2-40B4-BE49-F238E27FC236}">
              <a16:creationId xmlns:a16="http://schemas.microsoft.com/office/drawing/2014/main" id="{D0142682-5726-47A9-898F-0494A66EAE41}"/>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81" name="テキスト ボックス 180">
          <a:extLst>
            <a:ext uri="{FF2B5EF4-FFF2-40B4-BE49-F238E27FC236}">
              <a16:creationId xmlns:a16="http://schemas.microsoft.com/office/drawing/2014/main" id="{EB2EE8FA-D30C-4BD0-896A-CB4DEC582CE1}"/>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82" name="テキスト ボックス 181">
          <a:extLst>
            <a:ext uri="{FF2B5EF4-FFF2-40B4-BE49-F238E27FC236}">
              <a16:creationId xmlns:a16="http://schemas.microsoft.com/office/drawing/2014/main" id="{BFF61C61-1AB0-41DD-B3E4-5EDB1E085C8B}"/>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6169246-43F0-49FF-8666-24FADC53729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9815C6C-440D-4CFE-A7F6-A470036224B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4E440F1-27C9-4946-980A-A14E187F703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615F777-23D1-48A1-8557-02A2800311D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佐賀県鳥栖市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85CE738-9418-4A1C-9FDB-8AFDEC226C2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2EF5DCE-3546-4FB1-B8B0-7E0C8067082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B40BBBB-45B6-4A67-96D0-916AE9535CC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D83132B-6A46-46A3-84FC-29E3EF4AA09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6ED9B63-5BA4-4760-858E-AF950E00FD5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B3F6297-41FA-4A20-9332-D0C687F2BDA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74,037
72,873
71.72
35,170,654
33,634,140
1,277,931
16,419,270
19,444,149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005E522-6AD4-4598-B54F-FF0E13DA5A2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838F031-5F6C-483A-86F9-103D6C59C48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0FE8DE0-E826-408B-9C7D-BB5C517871D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41BF0E4-C4EA-4034-86AF-8E74AF0CD35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2ABF066-1503-4634-AC9D-8C691C625E7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B16A2129-DD3E-4191-9CC6-EA14EB6ACDCC}"/>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5EA6FBD-5120-493B-AE66-8842B49F50A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4A5D0BA-AE33-4406-8599-EABDCD5C470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BC5A904-6334-4D64-BF03-F2DC26E32EF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7814D2A-B3B1-46BD-9F36-F76AD9E288F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EB93516-88A9-4EC8-BCF4-0D4FBA5ADA6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00F48CD-A98E-47CE-BF2C-72F25F4CACA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BD8BFC2-2658-44BB-8CB6-20596E5CCA8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A9A7011-2249-4C8F-ABBC-574FBCE6FA6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5196687-7B34-4C68-80EE-607039912C4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E1847A5-562A-4C36-B95D-763C3BF5AD1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3EAF3CB-41D5-40C1-9BDA-51ED1B27D03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34D93C8-1DED-4B76-BF7F-3241ECE7B8C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20FB152-C1D1-42EC-9339-2A0AA9C0C38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0348F2C-DF07-43F6-908C-71EC8B407906}"/>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983DAAA-D739-4F86-84D2-D13FE1AE5A2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980CB3E-B94E-4EE2-B062-F776D20D47A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CA3C2CA-7F63-43DE-95FD-5CCEC228707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FE41264-AB5E-4723-80BE-F769C87D952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829FD83-5B65-4389-B935-0FB2695BA34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7F0EB96-2663-45E2-BE72-F2AB6EB102C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F2A7803-1EA9-418B-85AD-1DC097AB362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F108D47-C48A-4B43-92C9-649154DCA5F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C5963E0-4155-439E-BC71-4E6D8CC3757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5918D71-E615-4978-B6B9-6E36B56ED8A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FB17436-FEC0-4464-BB9E-E48D1B91F1A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BC56B7A-D4AE-4B04-9B3C-3005B05814B7}"/>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6C0010E1-2E9C-4C26-B414-9CDAB0396548}"/>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612020B6-D2A2-4808-AC3F-88FFAFF91298}"/>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D52CB415-CD7A-4BBA-B1D6-7336E9EEBBAA}"/>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D12764CF-E040-4FC3-8425-E7318BF78054}"/>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1DAE5A1F-D23E-4CB7-9D40-D9BDCCB5F806}"/>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E3845CCD-1384-4612-BC83-A6DF0010DFAF}"/>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E50B18A3-3913-49ED-8496-4EC496A46756}"/>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F7416516-B129-4A12-98C2-39FED47BF09C}"/>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E6823261-BFAE-4B03-B2E4-4503F62D77E4}"/>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3E914A73-61BB-47AB-AF89-BB36D4EC9488}"/>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949740A4-4DE4-4086-9B6D-43CA64243409}"/>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7D67C6BE-105B-47DE-BBE0-063A5711A3A8}"/>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41EB2A75-2B30-4194-AB80-5412B7D4141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EB70D4B0-4575-490C-9B26-3EEA8226729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81099</xdr:rowOff>
    </xdr:to>
    <xdr:cxnSp macro="">
      <xdr:nvCxnSpPr>
        <xdr:cNvPr id="58" name="直線コネクタ 57">
          <a:extLst>
            <a:ext uri="{FF2B5EF4-FFF2-40B4-BE49-F238E27FC236}">
              <a16:creationId xmlns:a16="http://schemas.microsoft.com/office/drawing/2014/main" id="{6F94B8F1-5DA3-4BD7-9481-2BD9C17F52E8}"/>
            </a:ext>
          </a:extLst>
        </xdr:cNvPr>
        <xdr:cNvCxnSpPr/>
      </xdr:nvCxnSpPr>
      <xdr:spPr>
        <a:xfrm flipV="1">
          <a:off x="4634865" y="5660572"/>
          <a:ext cx="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84926</xdr:rowOff>
    </xdr:from>
    <xdr:ext cx="405111" cy="259045"/>
    <xdr:sp macro="" textlink="">
      <xdr:nvSpPr>
        <xdr:cNvPr id="59" name="【道路】&#10;有形固定資産減価償却率最小値テキスト">
          <a:extLst>
            <a:ext uri="{FF2B5EF4-FFF2-40B4-BE49-F238E27FC236}">
              <a16:creationId xmlns:a16="http://schemas.microsoft.com/office/drawing/2014/main" id="{8C8F6A1D-60D8-4322-8693-C43573095076}"/>
            </a:ext>
          </a:extLst>
        </xdr:cNvPr>
        <xdr:cNvSpPr txBox="1"/>
      </xdr:nvSpPr>
      <xdr:spPr>
        <a:xfrm>
          <a:off x="4673600" y="728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81099</xdr:rowOff>
    </xdr:from>
    <xdr:to>
      <xdr:col>24</xdr:col>
      <xdr:colOff>152400</xdr:colOff>
      <xdr:row>42</xdr:row>
      <xdr:rowOff>81099</xdr:rowOff>
    </xdr:to>
    <xdr:cxnSp macro="">
      <xdr:nvCxnSpPr>
        <xdr:cNvPr id="60" name="直線コネクタ 59">
          <a:extLst>
            <a:ext uri="{FF2B5EF4-FFF2-40B4-BE49-F238E27FC236}">
              <a16:creationId xmlns:a16="http://schemas.microsoft.com/office/drawing/2014/main" id="{849296DC-CAA7-4322-9597-14FFB1BA23A5}"/>
            </a:ext>
          </a:extLst>
        </xdr:cNvPr>
        <xdr:cNvCxnSpPr/>
      </xdr:nvCxnSpPr>
      <xdr:spPr>
        <a:xfrm>
          <a:off x="4546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390D75C8-55FB-47B1-895A-7EAB6F8E7CA1}"/>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1AB7D378-A1EC-43FE-8AFD-0895472E220F}"/>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157315</xdr:rowOff>
    </xdr:from>
    <xdr:ext cx="405111" cy="259045"/>
    <xdr:sp macro="" textlink="">
      <xdr:nvSpPr>
        <xdr:cNvPr id="63" name="【道路】&#10;有形固定資産減価償却率平均値テキスト">
          <a:extLst>
            <a:ext uri="{FF2B5EF4-FFF2-40B4-BE49-F238E27FC236}">
              <a16:creationId xmlns:a16="http://schemas.microsoft.com/office/drawing/2014/main" id="{89BB6550-DEC2-40D5-A57B-19470713D4E4}"/>
            </a:ext>
          </a:extLst>
        </xdr:cNvPr>
        <xdr:cNvSpPr txBox="1"/>
      </xdr:nvSpPr>
      <xdr:spPr>
        <a:xfrm>
          <a:off x="4673600" y="66724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64" name="フローチャート: 判断 63">
          <a:extLst>
            <a:ext uri="{FF2B5EF4-FFF2-40B4-BE49-F238E27FC236}">
              <a16:creationId xmlns:a16="http://schemas.microsoft.com/office/drawing/2014/main" id="{A041ADD2-8629-4E75-BD9B-E4FA4FB0783D}"/>
            </a:ext>
          </a:extLst>
        </xdr:cNvPr>
        <xdr:cNvSpPr/>
      </xdr:nvSpPr>
      <xdr:spPr>
        <a:xfrm>
          <a:off x="45847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144599</xdr:rowOff>
    </xdr:from>
    <xdr:to>
      <xdr:col>20</xdr:col>
      <xdr:colOff>38100</xdr:colOff>
      <xdr:row>39</xdr:row>
      <xdr:rowOff>74749</xdr:rowOff>
    </xdr:to>
    <xdr:sp macro="" textlink="">
      <xdr:nvSpPr>
        <xdr:cNvPr id="65" name="フローチャート: 判断 64">
          <a:extLst>
            <a:ext uri="{FF2B5EF4-FFF2-40B4-BE49-F238E27FC236}">
              <a16:creationId xmlns:a16="http://schemas.microsoft.com/office/drawing/2014/main" id="{C00CD902-2CE6-4046-B2D3-D94EFA0029A1}"/>
            </a:ext>
          </a:extLst>
        </xdr:cNvPr>
        <xdr:cNvSpPr/>
      </xdr:nvSpPr>
      <xdr:spPr>
        <a:xfrm>
          <a:off x="3746500" y="665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116840</xdr:rowOff>
    </xdr:from>
    <xdr:to>
      <xdr:col>15</xdr:col>
      <xdr:colOff>101600</xdr:colOff>
      <xdr:row>39</xdr:row>
      <xdr:rowOff>46990</xdr:rowOff>
    </xdr:to>
    <xdr:sp macro="" textlink="">
      <xdr:nvSpPr>
        <xdr:cNvPr id="66" name="フローチャート: 判断 65">
          <a:extLst>
            <a:ext uri="{FF2B5EF4-FFF2-40B4-BE49-F238E27FC236}">
              <a16:creationId xmlns:a16="http://schemas.microsoft.com/office/drawing/2014/main" id="{81C07BD8-2524-47E7-B76E-9FB5BB6A6CB4}"/>
            </a:ext>
          </a:extLst>
        </xdr:cNvPr>
        <xdr:cNvSpPr/>
      </xdr:nvSpPr>
      <xdr:spPr>
        <a:xfrm>
          <a:off x="2857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95613</xdr:rowOff>
    </xdr:from>
    <xdr:to>
      <xdr:col>10</xdr:col>
      <xdr:colOff>165100</xdr:colOff>
      <xdr:row>39</xdr:row>
      <xdr:rowOff>25763</xdr:rowOff>
    </xdr:to>
    <xdr:sp macro="" textlink="">
      <xdr:nvSpPr>
        <xdr:cNvPr id="67" name="フローチャート: 判断 66">
          <a:extLst>
            <a:ext uri="{FF2B5EF4-FFF2-40B4-BE49-F238E27FC236}">
              <a16:creationId xmlns:a16="http://schemas.microsoft.com/office/drawing/2014/main" id="{1DFFDC64-9C44-4ED5-864A-707B7A605803}"/>
            </a:ext>
          </a:extLst>
        </xdr:cNvPr>
        <xdr:cNvSpPr/>
      </xdr:nvSpPr>
      <xdr:spPr>
        <a:xfrm>
          <a:off x="1968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72753</xdr:rowOff>
    </xdr:from>
    <xdr:to>
      <xdr:col>6</xdr:col>
      <xdr:colOff>38100</xdr:colOff>
      <xdr:row>39</xdr:row>
      <xdr:rowOff>2903</xdr:rowOff>
    </xdr:to>
    <xdr:sp macro="" textlink="">
      <xdr:nvSpPr>
        <xdr:cNvPr id="68" name="フローチャート: 判断 67">
          <a:extLst>
            <a:ext uri="{FF2B5EF4-FFF2-40B4-BE49-F238E27FC236}">
              <a16:creationId xmlns:a16="http://schemas.microsoft.com/office/drawing/2014/main" id="{06FF4A33-F48E-4DFD-9605-E90ED03FFBEF}"/>
            </a:ext>
          </a:extLst>
        </xdr:cNvPr>
        <xdr:cNvSpPr/>
      </xdr:nvSpPr>
      <xdr:spPr>
        <a:xfrm>
          <a:off x="1079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A44467D-30D3-4538-9798-3F34BC05C02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B42901B-F7F4-449F-9CDC-D6A362C257D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72A34A4-B7E0-45F4-BEC4-A3DE4383EE5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7997C2D-1E38-4E8F-ACCA-5663272CD7C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8DBEE9BF-ABDF-4FCB-BC2C-F0EBF139B54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102144</xdr:rowOff>
    </xdr:from>
    <xdr:to>
      <xdr:col>24</xdr:col>
      <xdr:colOff>114300</xdr:colOff>
      <xdr:row>39</xdr:row>
      <xdr:rowOff>32294</xdr:rowOff>
    </xdr:to>
    <xdr:sp macro="" textlink="">
      <xdr:nvSpPr>
        <xdr:cNvPr id="74" name="楕円 73">
          <a:extLst>
            <a:ext uri="{FF2B5EF4-FFF2-40B4-BE49-F238E27FC236}">
              <a16:creationId xmlns:a16="http://schemas.microsoft.com/office/drawing/2014/main" id="{55A33782-86D1-490F-A836-FCE363923E9E}"/>
            </a:ext>
          </a:extLst>
        </xdr:cNvPr>
        <xdr:cNvSpPr/>
      </xdr:nvSpPr>
      <xdr:spPr>
        <a:xfrm>
          <a:off x="4584700" y="661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125021</xdr:rowOff>
    </xdr:from>
    <xdr:ext cx="405111" cy="259045"/>
    <xdr:sp macro="" textlink="">
      <xdr:nvSpPr>
        <xdr:cNvPr id="75" name="【道路】&#10;有形固定資産減価償却率該当値テキスト">
          <a:extLst>
            <a:ext uri="{FF2B5EF4-FFF2-40B4-BE49-F238E27FC236}">
              <a16:creationId xmlns:a16="http://schemas.microsoft.com/office/drawing/2014/main" id="{291050E5-5DD8-498F-9C15-1A7D0C3FF53F}"/>
            </a:ext>
          </a:extLst>
        </xdr:cNvPr>
        <xdr:cNvSpPr txBox="1"/>
      </xdr:nvSpPr>
      <xdr:spPr>
        <a:xfrm>
          <a:off x="4673600" y="6468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69487</xdr:rowOff>
    </xdr:from>
    <xdr:to>
      <xdr:col>20</xdr:col>
      <xdr:colOff>38100</xdr:colOff>
      <xdr:row>38</xdr:row>
      <xdr:rowOff>171087</xdr:rowOff>
    </xdr:to>
    <xdr:sp macro="" textlink="">
      <xdr:nvSpPr>
        <xdr:cNvPr id="76" name="楕円 75">
          <a:extLst>
            <a:ext uri="{FF2B5EF4-FFF2-40B4-BE49-F238E27FC236}">
              <a16:creationId xmlns:a16="http://schemas.microsoft.com/office/drawing/2014/main" id="{5BE481FA-CB1A-4086-BD03-72B238C58245}"/>
            </a:ext>
          </a:extLst>
        </xdr:cNvPr>
        <xdr:cNvSpPr/>
      </xdr:nvSpPr>
      <xdr:spPr>
        <a:xfrm>
          <a:off x="3746500" y="658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120287</xdr:rowOff>
    </xdr:from>
    <xdr:to>
      <xdr:col>24</xdr:col>
      <xdr:colOff>63500</xdr:colOff>
      <xdr:row>38</xdr:row>
      <xdr:rowOff>152944</xdr:rowOff>
    </xdr:to>
    <xdr:cxnSp macro="">
      <xdr:nvCxnSpPr>
        <xdr:cNvPr id="77" name="直線コネクタ 76">
          <a:extLst>
            <a:ext uri="{FF2B5EF4-FFF2-40B4-BE49-F238E27FC236}">
              <a16:creationId xmlns:a16="http://schemas.microsoft.com/office/drawing/2014/main" id="{C56ECA50-2DF9-4F2B-B57F-5ED472288A92}"/>
            </a:ext>
          </a:extLst>
        </xdr:cNvPr>
        <xdr:cNvCxnSpPr/>
      </xdr:nvCxnSpPr>
      <xdr:spPr>
        <a:xfrm>
          <a:off x="3797300" y="663538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36830</xdr:rowOff>
    </xdr:from>
    <xdr:to>
      <xdr:col>15</xdr:col>
      <xdr:colOff>101600</xdr:colOff>
      <xdr:row>38</xdr:row>
      <xdr:rowOff>138430</xdr:rowOff>
    </xdr:to>
    <xdr:sp macro="" textlink="">
      <xdr:nvSpPr>
        <xdr:cNvPr id="78" name="楕円 77">
          <a:extLst>
            <a:ext uri="{FF2B5EF4-FFF2-40B4-BE49-F238E27FC236}">
              <a16:creationId xmlns:a16="http://schemas.microsoft.com/office/drawing/2014/main" id="{6597B50A-2920-4D9A-8099-9E6A21DDC5C5}"/>
            </a:ext>
          </a:extLst>
        </xdr:cNvPr>
        <xdr:cNvSpPr/>
      </xdr:nvSpPr>
      <xdr:spPr>
        <a:xfrm>
          <a:off x="2857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87630</xdr:rowOff>
    </xdr:from>
    <xdr:to>
      <xdr:col>19</xdr:col>
      <xdr:colOff>177800</xdr:colOff>
      <xdr:row>38</xdr:row>
      <xdr:rowOff>120287</xdr:rowOff>
    </xdr:to>
    <xdr:cxnSp macro="">
      <xdr:nvCxnSpPr>
        <xdr:cNvPr id="79" name="直線コネクタ 78">
          <a:extLst>
            <a:ext uri="{FF2B5EF4-FFF2-40B4-BE49-F238E27FC236}">
              <a16:creationId xmlns:a16="http://schemas.microsoft.com/office/drawing/2014/main" id="{99B726FA-3DF6-4C4B-BB33-3CBFE9E25B48}"/>
            </a:ext>
          </a:extLst>
        </xdr:cNvPr>
        <xdr:cNvCxnSpPr/>
      </xdr:nvCxnSpPr>
      <xdr:spPr>
        <a:xfrm>
          <a:off x="2908300" y="660273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4173</xdr:rowOff>
    </xdr:from>
    <xdr:to>
      <xdr:col>10</xdr:col>
      <xdr:colOff>165100</xdr:colOff>
      <xdr:row>38</xdr:row>
      <xdr:rowOff>105773</xdr:rowOff>
    </xdr:to>
    <xdr:sp macro="" textlink="">
      <xdr:nvSpPr>
        <xdr:cNvPr id="80" name="楕円 79">
          <a:extLst>
            <a:ext uri="{FF2B5EF4-FFF2-40B4-BE49-F238E27FC236}">
              <a16:creationId xmlns:a16="http://schemas.microsoft.com/office/drawing/2014/main" id="{F4DD81E4-7BF5-4DDE-A975-2F9EC890888B}"/>
            </a:ext>
          </a:extLst>
        </xdr:cNvPr>
        <xdr:cNvSpPr/>
      </xdr:nvSpPr>
      <xdr:spPr>
        <a:xfrm>
          <a:off x="1968500" y="651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54973</xdr:rowOff>
    </xdr:from>
    <xdr:to>
      <xdr:col>15</xdr:col>
      <xdr:colOff>50800</xdr:colOff>
      <xdr:row>38</xdr:row>
      <xdr:rowOff>87630</xdr:rowOff>
    </xdr:to>
    <xdr:cxnSp macro="">
      <xdr:nvCxnSpPr>
        <xdr:cNvPr id="81" name="直線コネクタ 80">
          <a:extLst>
            <a:ext uri="{FF2B5EF4-FFF2-40B4-BE49-F238E27FC236}">
              <a16:creationId xmlns:a16="http://schemas.microsoft.com/office/drawing/2014/main" id="{FC089889-5194-49DD-A6EB-E5F572604DDE}"/>
            </a:ext>
          </a:extLst>
        </xdr:cNvPr>
        <xdr:cNvCxnSpPr/>
      </xdr:nvCxnSpPr>
      <xdr:spPr>
        <a:xfrm>
          <a:off x="2019300" y="657007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154396</xdr:rowOff>
    </xdr:from>
    <xdr:to>
      <xdr:col>6</xdr:col>
      <xdr:colOff>38100</xdr:colOff>
      <xdr:row>38</xdr:row>
      <xdr:rowOff>84545</xdr:rowOff>
    </xdr:to>
    <xdr:sp macro="" textlink="">
      <xdr:nvSpPr>
        <xdr:cNvPr id="82" name="楕円 81">
          <a:extLst>
            <a:ext uri="{FF2B5EF4-FFF2-40B4-BE49-F238E27FC236}">
              <a16:creationId xmlns:a16="http://schemas.microsoft.com/office/drawing/2014/main" id="{D7E304EA-077E-4F29-BEDA-2B872183B431}"/>
            </a:ext>
          </a:extLst>
        </xdr:cNvPr>
        <xdr:cNvSpPr/>
      </xdr:nvSpPr>
      <xdr:spPr>
        <a:xfrm>
          <a:off x="1079500" y="64980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33746</xdr:rowOff>
    </xdr:from>
    <xdr:to>
      <xdr:col>10</xdr:col>
      <xdr:colOff>114300</xdr:colOff>
      <xdr:row>38</xdr:row>
      <xdr:rowOff>54973</xdr:rowOff>
    </xdr:to>
    <xdr:cxnSp macro="">
      <xdr:nvCxnSpPr>
        <xdr:cNvPr id="83" name="直線コネクタ 82">
          <a:extLst>
            <a:ext uri="{FF2B5EF4-FFF2-40B4-BE49-F238E27FC236}">
              <a16:creationId xmlns:a16="http://schemas.microsoft.com/office/drawing/2014/main" id="{B74F3A8A-D1B6-4670-96A3-894902A6E7C3}"/>
            </a:ext>
          </a:extLst>
        </xdr:cNvPr>
        <xdr:cNvCxnSpPr/>
      </xdr:nvCxnSpPr>
      <xdr:spPr>
        <a:xfrm>
          <a:off x="1130300" y="654884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65876</xdr:rowOff>
    </xdr:from>
    <xdr:ext cx="405111" cy="259045"/>
    <xdr:sp macro="" textlink="">
      <xdr:nvSpPr>
        <xdr:cNvPr id="84" name="n_1aveValue【道路】&#10;有形固定資産減価償却率">
          <a:extLst>
            <a:ext uri="{FF2B5EF4-FFF2-40B4-BE49-F238E27FC236}">
              <a16:creationId xmlns:a16="http://schemas.microsoft.com/office/drawing/2014/main" id="{C10F125A-08C4-404B-82A5-9D30C0F988AD}"/>
            </a:ext>
          </a:extLst>
        </xdr:cNvPr>
        <xdr:cNvSpPr txBox="1"/>
      </xdr:nvSpPr>
      <xdr:spPr>
        <a:xfrm>
          <a:off x="3582044" y="675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38117</xdr:rowOff>
    </xdr:from>
    <xdr:ext cx="405111" cy="259045"/>
    <xdr:sp macro="" textlink="">
      <xdr:nvSpPr>
        <xdr:cNvPr id="85" name="n_2aveValue【道路】&#10;有形固定資産減価償却率">
          <a:extLst>
            <a:ext uri="{FF2B5EF4-FFF2-40B4-BE49-F238E27FC236}">
              <a16:creationId xmlns:a16="http://schemas.microsoft.com/office/drawing/2014/main" id="{7DEFEBDD-5E04-4589-B411-E137FA80B37C}"/>
            </a:ext>
          </a:extLst>
        </xdr:cNvPr>
        <xdr:cNvSpPr txBox="1"/>
      </xdr:nvSpPr>
      <xdr:spPr>
        <a:xfrm>
          <a:off x="27057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16890</xdr:rowOff>
    </xdr:from>
    <xdr:ext cx="405111" cy="259045"/>
    <xdr:sp macro="" textlink="">
      <xdr:nvSpPr>
        <xdr:cNvPr id="86" name="n_3aveValue【道路】&#10;有形固定資産減価償却率">
          <a:extLst>
            <a:ext uri="{FF2B5EF4-FFF2-40B4-BE49-F238E27FC236}">
              <a16:creationId xmlns:a16="http://schemas.microsoft.com/office/drawing/2014/main" id="{5A9D4261-A5B7-4F5A-BBF2-E8BA9C0BE9EC}"/>
            </a:ext>
          </a:extLst>
        </xdr:cNvPr>
        <xdr:cNvSpPr txBox="1"/>
      </xdr:nvSpPr>
      <xdr:spPr>
        <a:xfrm>
          <a:off x="18167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165480</xdr:rowOff>
    </xdr:from>
    <xdr:ext cx="405111" cy="259045"/>
    <xdr:sp macro="" textlink="">
      <xdr:nvSpPr>
        <xdr:cNvPr id="87" name="n_4aveValue【道路】&#10;有形固定資産減価償却率">
          <a:extLst>
            <a:ext uri="{FF2B5EF4-FFF2-40B4-BE49-F238E27FC236}">
              <a16:creationId xmlns:a16="http://schemas.microsoft.com/office/drawing/2014/main" id="{AB9FFC97-AFBA-443D-A814-7C1A37F40AA8}"/>
            </a:ext>
          </a:extLst>
        </xdr:cNvPr>
        <xdr:cNvSpPr txBox="1"/>
      </xdr:nvSpPr>
      <xdr:spPr>
        <a:xfrm>
          <a:off x="927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16164</xdr:rowOff>
    </xdr:from>
    <xdr:ext cx="405111" cy="259045"/>
    <xdr:sp macro="" textlink="">
      <xdr:nvSpPr>
        <xdr:cNvPr id="88" name="n_1mainValue【道路】&#10;有形固定資産減価償却率">
          <a:extLst>
            <a:ext uri="{FF2B5EF4-FFF2-40B4-BE49-F238E27FC236}">
              <a16:creationId xmlns:a16="http://schemas.microsoft.com/office/drawing/2014/main" id="{37DDE85B-AAA8-482C-9119-A8765B48B974}"/>
            </a:ext>
          </a:extLst>
        </xdr:cNvPr>
        <xdr:cNvSpPr txBox="1"/>
      </xdr:nvSpPr>
      <xdr:spPr>
        <a:xfrm>
          <a:off x="3582044" y="635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154957</xdr:rowOff>
    </xdr:from>
    <xdr:ext cx="405111" cy="259045"/>
    <xdr:sp macro="" textlink="">
      <xdr:nvSpPr>
        <xdr:cNvPr id="89" name="n_2mainValue【道路】&#10;有形固定資産減価償却率">
          <a:extLst>
            <a:ext uri="{FF2B5EF4-FFF2-40B4-BE49-F238E27FC236}">
              <a16:creationId xmlns:a16="http://schemas.microsoft.com/office/drawing/2014/main" id="{18F2B477-0EDD-45D4-8631-BBF77003040F}"/>
            </a:ext>
          </a:extLst>
        </xdr:cNvPr>
        <xdr:cNvSpPr txBox="1"/>
      </xdr:nvSpPr>
      <xdr:spPr>
        <a:xfrm>
          <a:off x="27057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122300</xdr:rowOff>
    </xdr:from>
    <xdr:ext cx="405111" cy="259045"/>
    <xdr:sp macro="" textlink="">
      <xdr:nvSpPr>
        <xdr:cNvPr id="90" name="n_3mainValue【道路】&#10;有形固定資産減価償却率">
          <a:extLst>
            <a:ext uri="{FF2B5EF4-FFF2-40B4-BE49-F238E27FC236}">
              <a16:creationId xmlns:a16="http://schemas.microsoft.com/office/drawing/2014/main" id="{2F827F44-4D71-430D-A50C-C157885800F0}"/>
            </a:ext>
          </a:extLst>
        </xdr:cNvPr>
        <xdr:cNvSpPr txBox="1"/>
      </xdr:nvSpPr>
      <xdr:spPr>
        <a:xfrm>
          <a:off x="18167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101073</xdr:rowOff>
    </xdr:from>
    <xdr:ext cx="405111" cy="259045"/>
    <xdr:sp macro="" textlink="">
      <xdr:nvSpPr>
        <xdr:cNvPr id="91" name="n_4mainValue【道路】&#10;有形固定資産減価償却率">
          <a:extLst>
            <a:ext uri="{FF2B5EF4-FFF2-40B4-BE49-F238E27FC236}">
              <a16:creationId xmlns:a16="http://schemas.microsoft.com/office/drawing/2014/main" id="{DE5E7538-5264-4E19-AF4C-D7D2AD7C3489}"/>
            </a:ext>
          </a:extLst>
        </xdr:cNvPr>
        <xdr:cNvSpPr txBox="1"/>
      </xdr:nvSpPr>
      <xdr:spPr>
        <a:xfrm>
          <a:off x="927744" y="627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806C0807-E6C0-45EB-86E3-BBF6010C884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5ED700A4-D217-4363-81C5-0BF992BA201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ADB46F29-56FA-4B19-92C0-1EDC8AEC90C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6F9AE00A-21C1-457E-8D2C-D3EE7F34C8E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26676321-04A7-4EB0-A25B-E9446AC3138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23B75C99-FB13-4119-8035-B1120A88D9B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B5F7B003-4E38-4152-BA30-2B31C4FE9A2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1FD968DD-A417-49D3-884F-BB118E7AC03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96E346EC-6D38-4888-AAFF-50C96F0836C8}"/>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7866D612-A262-4F7E-9500-B2E65EFD8BD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2363AD08-2015-41B9-BF58-F21D1500CE38}"/>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29DA3681-CF85-4025-8B06-5F4905A7E7C2}"/>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898EEF88-6439-4C54-BE6A-8F4DC0F27725}"/>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a:extLst>
            <a:ext uri="{FF2B5EF4-FFF2-40B4-BE49-F238E27FC236}">
              <a16:creationId xmlns:a16="http://schemas.microsoft.com/office/drawing/2014/main" id="{E0F056BD-5914-428C-A4CC-4275D01E4E32}"/>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FC8CD084-4697-4370-B23A-E092DA8630F5}"/>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a:extLst>
            <a:ext uri="{FF2B5EF4-FFF2-40B4-BE49-F238E27FC236}">
              <a16:creationId xmlns:a16="http://schemas.microsoft.com/office/drawing/2014/main" id="{F9D088A4-19D6-4C77-AA8E-D956B6B8A3F5}"/>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6545D5D2-0DA4-44A9-B95F-1E5AD98C9D23}"/>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a:extLst>
            <a:ext uri="{FF2B5EF4-FFF2-40B4-BE49-F238E27FC236}">
              <a16:creationId xmlns:a16="http://schemas.microsoft.com/office/drawing/2014/main" id="{45BDC880-5551-4793-BB62-A0D3A91F3738}"/>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4A15C5D-DE9A-4160-A56D-550952A19822}"/>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a:extLst>
            <a:ext uri="{FF2B5EF4-FFF2-40B4-BE49-F238E27FC236}">
              <a16:creationId xmlns:a16="http://schemas.microsoft.com/office/drawing/2014/main" id="{7DCE12D3-2B0D-4721-9A81-2E69C3CD8747}"/>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30B7095E-BEF2-4015-BD10-2DEEF1A12A2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a:extLst>
            <a:ext uri="{FF2B5EF4-FFF2-40B4-BE49-F238E27FC236}">
              <a16:creationId xmlns:a16="http://schemas.microsoft.com/office/drawing/2014/main" id="{697CA947-B2F3-4B39-AF4B-2FA0A7893807}"/>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24576CC0-B02D-44AC-8632-4E950A0E78A5}"/>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99632</xdr:rowOff>
    </xdr:from>
    <xdr:to>
      <xdr:col>54</xdr:col>
      <xdr:colOff>189865</xdr:colOff>
      <xdr:row>41</xdr:row>
      <xdr:rowOff>155486</xdr:rowOff>
    </xdr:to>
    <xdr:cxnSp macro="">
      <xdr:nvCxnSpPr>
        <xdr:cNvPr id="115" name="直線コネクタ 114">
          <a:extLst>
            <a:ext uri="{FF2B5EF4-FFF2-40B4-BE49-F238E27FC236}">
              <a16:creationId xmlns:a16="http://schemas.microsoft.com/office/drawing/2014/main" id="{49FA1023-4E73-472E-BE97-B70744772CC8}"/>
            </a:ext>
          </a:extLst>
        </xdr:cNvPr>
        <xdr:cNvCxnSpPr/>
      </xdr:nvCxnSpPr>
      <xdr:spPr>
        <a:xfrm flipV="1">
          <a:off x="10476865" y="5928932"/>
          <a:ext cx="0" cy="1256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159313</xdr:rowOff>
    </xdr:from>
    <xdr:ext cx="469744" cy="259045"/>
    <xdr:sp macro="" textlink="">
      <xdr:nvSpPr>
        <xdr:cNvPr id="116" name="【道路】&#10;一人当たり延長最小値テキスト">
          <a:extLst>
            <a:ext uri="{FF2B5EF4-FFF2-40B4-BE49-F238E27FC236}">
              <a16:creationId xmlns:a16="http://schemas.microsoft.com/office/drawing/2014/main" id="{A0CBEB43-2EC6-4928-9B5B-9AE15A5FAFA6}"/>
            </a:ext>
          </a:extLst>
        </xdr:cNvPr>
        <xdr:cNvSpPr txBox="1"/>
      </xdr:nvSpPr>
      <xdr:spPr>
        <a:xfrm>
          <a:off x="10515600" y="718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155486</xdr:rowOff>
    </xdr:from>
    <xdr:to>
      <xdr:col>55</xdr:col>
      <xdr:colOff>88900</xdr:colOff>
      <xdr:row>41</xdr:row>
      <xdr:rowOff>155486</xdr:rowOff>
    </xdr:to>
    <xdr:cxnSp macro="">
      <xdr:nvCxnSpPr>
        <xdr:cNvPr id="117" name="直線コネクタ 116">
          <a:extLst>
            <a:ext uri="{FF2B5EF4-FFF2-40B4-BE49-F238E27FC236}">
              <a16:creationId xmlns:a16="http://schemas.microsoft.com/office/drawing/2014/main" id="{232C7601-BA88-4E88-A9A1-9720063809BC}"/>
            </a:ext>
          </a:extLst>
        </xdr:cNvPr>
        <xdr:cNvCxnSpPr/>
      </xdr:nvCxnSpPr>
      <xdr:spPr>
        <a:xfrm>
          <a:off x="10388600" y="718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46309</xdr:rowOff>
    </xdr:from>
    <xdr:ext cx="534377" cy="259045"/>
    <xdr:sp macro="" textlink="">
      <xdr:nvSpPr>
        <xdr:cNvPr id="118" name="【道路】&#10;一人当たり延長最大値テキスト">
          <a:extLst>
            <a:ext uri="{FF2B5EF4-FFF2-40B4-BE49-F238E27FC236}">
              <a16:creationId xmlns:a16="http://schemas.microsoft.com/office/drawing/2014/main" id="{3365E79C-9738-4D16-8547-F61E7DD75D17}"/>
            </a:ext>
          </a:extLst>
        </xdr:cNvPr>
        <xdr:cNvSpPr txBox="1"/>
      </xdr:nvSpPr>
      <xdr:spPr>
        <a:xfrm>
          <a:off x="10515600" y="570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99632</xdr:rowOff>
    </xdr:from>
    <xdr:to>
      <xdr:col>55</xdr:col>
      <xdr:colOff>88900</xdr:colOff>
      <xdr:row>34</xdr:row>
      <xdr:rowOff>99632</xdr:rowOff>
    </xdr:to>
    <xdr:cxnSp macro="">
      <xdr:nvCxnSpPr>
        <xdr:cNvPr id="119" name="直線コネクタ 118">
          <a:extLst>
            <a:ext uri="{FF2B5EF4-FFF2-40B4-BE49-F238E27FC236}">
              <a16:creationId xmlns:a16="http://schemas.microsoft.com/office/drawing/2014/main" id="{EB2DBB8E-DBD3-44D8-B58A-7817EBD9BCA8}"/>
            </a:ext>
          </a:extLst>
        </xdr:cNvPr>
        <xdr:cNvCxnSpPr/>
      </xdr:nvCxnSpPr>
      <xdr:spPr>
        <a:xfrm>
          <a:off x="10388600" y="5928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12743</xdr:rowOff>
    </xdr:from>
    <xdr:ext cx="469744" cy="259045"/>
    <xdr:sp macro="" textlink="">
      <xdr:nvSpPr>
        <xdr:cNvPr id="120" name="【道路】&#10;一人当たり延長平均値テキスト">
          <a:extLst>
            <a:ext uri="{FF2B5EF4-FFF2-40B4-BE49-F238E27FC236}">
              <a16:creationId xmlns:a16="http://schemas.microsoft.com/office/drawing/2014/main" id="{3442BD11-BFEB-41C4-B93D-76217DA10AC4}"/>
            </a:ext>
          </a:extLst>
        </xdr:cNvPr>
        <xdr:cNvSpPr txBox="1"/>
      </xdr:nvSpPr>
      <xdr:spPr>
        <a:xfrm>
          <a:off x="10515600" y="68707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34316</xdr:rowOff>
    </xdr:from>
    <xdr:to>
      <xdr:col>55</xdr:col>
      <xdr:colOff>50800</xdr:colOff>
      <xdr:row>40</xdr:row>
      <xdr:rowOff>135916</xdr:rowOff>
    </xdr:to>
    <xdr:sp macro="" textlink="">
      <xdr:nvSpPr>
        <xdr:cNvPr id="121" name="フローチャート: 判断 120">
          <a:extLst>
            <a:ext uri="{FF2B5EF4-FFF2-40B4-BE49-F238E27FC236}">
              <a16:creationId xmlns:a16="http://schemas.microsoft.com/office/drawing/2014/main" id="{C30FCE1B-C4E7-460E-9494-D2499C8E7E1F}"/>
            </a:ext>
          </a:extLst>
        </xdr:cNvPr>
        <xdr:cNvSpPr/>
      </xdr:nvSpPr>
      <xdr:spPr>
        <a:xfrm>
          <a:off x="10426700" y="68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49936</xdr:rowOff>
    </xdr:from>
    <xdr:to>
      <xdr:col>50</xdr:col>
      <xdr:colOff>165100</xdr:colOff>
      <xdr:row>40</xdr:row>
      <xdr:rowOff>151536</xdr:rowOff>
    </xdr:to>
    <xdr:sp macro="" textlink="">
      <xdr:nvSpPr>
        <xdr:cNvPr id="122" name="フローチャート: 判断 121">
          <a:extLst>
            <a:ext uri="{FF2B5EF4-FFF2-40B4-BE49-F238E27FC236}">
              <a16:creationId xmlns:a16="http://schemas.microsoft.com/office/drawing/2014/main" id="{62AFC8B2-49B8-47A3-A621-D2E6B67962C1}"/>
            </a:ext>
          </a:extLst>
        </xdr:cNvPr>
        <xdr:cNvSpPr/>
      </xdr:nvSpPr>
      <xdr:spPr>
        <a:xfrm>
          <a:off x="9588500" y="69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49899</xdr:rowOff>
    </xdr:from>
    <xdr:to>
      <xdr:col>46</xdr:col>
      <xdr:colOff>38100</xdr:colOff>
      <xdr:row>40</xdr:row>
      <xdr:rowOff>151499</xdr:rowOff>
    </xdr:to>
    <xdr:sp macro="" textlink="">
      <xdr:nvSpPr>
        <xdr:cNvPr id="123" name="フローチャート: 判断 122">
          <a:extLst>
            <a:ext uri="{FF2B5EF4-FFF2-40B4-BE49-F238E27FC236}">
              <a16:creationId xmlns:a16="http://schemas.microsoft.com/office/drawing/2014/main" id="{15AEA019-9C9E-450A-BAC4-5DB6446CD14B}"/>
            </a:ext>
          </a:extLst>
        </xdr:cNvPr>
        <xdr:cNvSpPr/>
      </xdr:nvSpPr>
      <xdr:spPr>
        <a:xfrm>
          <a:off x="8699500" y="690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55499</xdr:rowOff>
    </xdr:from>
    <xdr:to>
      <xdr:col>41</xdr:col>
      <xdr:colOff>101600</xdr:colOff>
      <xdr:row>40</xdr:row>
      <xdr:rowOff>157099</xdr:rowOff>
    </xdr:to>
    <xdr:sp macro="" textlink="">
      <xdr:nvSpPr>
        <xdr:cNvPr id="124" name="フローチャート: 判断 123">
          <a:extLst>
            <a:ext uri="{FF2B5EF4-FFF2-40B4-BE49-F238E27FC236}">
              <a16:creationId xmlns:a16="http://schemas.microsoft.com/office/drawing/2014/main" id="{BD5C4F64-0514-4D17-B296-18671D8CB48C}"/>
            </a:ext>
          </a:extLst>
        </xdr:cNvPr>
        <xdr:cNvSpPr/>
      </xdr:nvSpPr>
      <xdr:spPr>
        <a:xfrm>
          <a:off x="7810500" y="691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54356</xdr:rowOff>
    </xdr:from>
    <xdr:to>
      <xdr:col>36</xdr:col>
      <xdr:colOff>165100</xdr:colOff>
      <xdr:row>40</xdr:row>
      <xdr:rowOff>155956</xdr:rowOff>
    </xdr:to>
    <xdr:sp macro="" textlink="">
      <xdr:nvSpPr>
        <xdr:cNvPr id="125" name="フローチャート: 判断 124">
          <a:extLst>
            <a:ext uri="{FF2B5EF4-FFF2-40B4-BE49-F238E27FC236}">
              <a16:creationId xmlns:a16="http://schemas.microsoft.com/office/drawing/2014/main" id="{6821EAAB-9AED-4D2A-95CF-F785F1E5CBBB}"/>
            </a:ext>
          </a:extLst>
        </xdr:cNvPr>
        <xdr:cNvSpPr/>
      </xdr:nvSpPr>
      <xdr:spPr>
        <a:xfrm>
          <a:off x="6921500" y="69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6AF2D22D-F6E2-413C-8ED6-43B25446017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5699679C-56A2-46F3-9982-C4E9B7650D4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439A0A98-7577-4D8A-85B0-33C6FDA87F1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8A6583DE-88A0-4768-8706-6072BCAC4EE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8E1DCECA-97E9-402D-9AF2-D4CEE7C8A9A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4483</xdr:rowOff>
    </xdr:from>
    <xdr:to>
      <xdr:col>55</xdr:col>
      <xdr:colOff>50800</xdr:colOff>
      <xdr:row>40</xdr:row>
      <xdr:rowOff>106083</xdr:rowOff>
    </xdr:to>
    <xdr:sp macro="" textlink="">
      <xdr:nvSpPr>
        <xdr:cNvPr id="131" name="楕円 130">
          <a:extLst>
            <a:ext uri="{FF2B5EF4-FFF2-40B4-BE49-F238E27FC236}">
              <a16:creationId xmlns:a16="http://schemas.microsoft.com/office/drawing/2014/main" id="{E1E0DA46-FF6B-4444-8F75-98AA3C1FFFA5}"/>
            </a:ext>
          </a:extLst>
        </xdr:cNvPr>
        <xdr:cNvSpPr/>
      </xdr:nvSpPr>
      <xdr:spPr>
        <a:xfrm>
          <a:off x="10426700" y="686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27360</xdr:rowOff>
    </xdr:from>
    <xdr:ext cx="469744" cy="259045"/>
    <xdr:sp macro="" textlink="">
      <xdr:nvSpPr>
        <xdr:cNvPr id="132" name="【道路】&#10;一人当たり延長該当値テキスト">
          <a:extLst>
            <a:ext uri="{FF2B5EF4-FFF2-40B4-BE49-F238E27FC236}">
              <a16:creationId xmlns:a16="http://schemas.microsoft.com/office/drawing/2014/main" id="{0868B5FC-2E1B-47B0-860E-A3FBA514698D}"/>
            </a:ext>
          </a:extLst>
        </xdr:cNvPr>
        <xdr:cNvSpPr txBox="1"/>
      </xdr:nvSpPr>
      <xdr:spPr>
        <a:xfrm>
          <a:off x="10515600" y="6713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4635</xdr:rowOff>
    </xdr:from>
    <xdr:to>
      <xdr:col>50</xdr:col>
      <xdr:colOff>165100</xdr:colOff>
      <xdr:row>40</xdr:row>
      <xdr:rowOff>106235</xdr:rowOff>
    </xdr:to>
    <xdr:sp macro="" textlink="">
      <xdr:nvSpPr>
        <xdr:cNvPr id="133" name="楕円 132">
          <a:extLst>
            <a:ext uri="{FF2B5EF4-FFF2-40B4-BE49-F238E27FC236}">
              <a16:creationId xmlns:a16="http://schemas.microsoft.com/office/drawing/2014/main" id="{706DA6BF-9A36-4F50-8BA8-A371E4E824D8}"/>
            </a:ext>
          </a:extLst>
        </xdr:cNvPr>
        <xdr:cNvSpPr/>
      </xdr:nvSpPr>
      <xdr:spPr>
        <a:xfrm>
          <a:off x="9588500" y="686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55283</xdr:rowOff>
    </xdr:from>
    <xdr:to>
      <xdr:col>55</xdr:col>
      <xdr:colOff>0</xdr:colOff>
      <xdr:row>40</xdr:row>
      <xdr:rowOff>55435</xdr:rowOff>
    </xdr:to>
    <xdr:cxnSp macro="">
      <xdr:nvCxnSpPr>
        <xdr:cNvPr id="134" name="直線コネクタ 133">
          <a:extLst>
            <a:ext uri="{FF2B5EF4-FFF2-40B4-BE49-F238E27FC236}">
              <a16:creationId xmlns:a16="http://schemas.microsoft.com/office/drawing/2014/main" id="{45718653-A8D8-409D-8874-9AD08F37250A}"/>
            </a:ext>
          </a:extLst>
        </xdr:cNvPr>
        <xdr:cNvCxnSpPr/>
      </xdr:nvCxnSpPr>
      <xdr:spPr>
        <a:xfrm flipV="1">
          <a:off x="9639300" y="6913283"/>
          <a:ext cx="8382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4864</xdr:rowOff>
    </xdr:from>
    <xdr:to>
      <xdr:col>46</xdr:col>
      <xdr:colOff>38100</xdr:colOff>
      <xdr:row>40</xdr:row>
      <xdr:rowOff>106464</xdr:rowOff>
    </xdr:to>
    <xdr:sp macro="" textlink="">
      <xdr:nvSpPr>
        <xdr:cNvPr id="135" name="楕円 134">
          <a:extLst>
            <a:ext uri="{FF2B5EF4-FFF2-40B4-BE49-F238E27FC236}">
              <a16:creationId xmlns:a16="http://schemas.microsoft.com/office/drawing/2014/main" id="{4AB65FF7-AC90-47E0-A8AE-61A175F0C2F8}"/>
            </a:ext>
          </a:extLst>
        </xdr:cNvPr>
        <xdr:cNvSpPr/>
      </xdr:nvSpPr>
      <xdr:spPr>
        <a:xfrm>
          <a:off x="8699500" y="686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55435</xdr:rowOff>
    </xdr:from>
    <xdr:to>
      <xdr:col>50</xdr:col>
      <xdr:colOff>114300</xdr:colOff>
      <xdr:row>40</xdr:row>
      <xdr:rowOff>55664</xdr:rowOff>
    </xdr:to>
    <xdr:cxnSp macro="">
      <xdr:nvCxnSpPr>
        <xdr:cNvPr id="136" name="直線コネクタ 135">
          <a:extLst>
            <a:ext uri="{FF2B5EF4-FFF2-40B4-BE49-F238E27FC236}">
              <a16:creationId xmlns:a16="http://schemas.microsoft.com/office/drawing/2014/main" id="{447575BC-0080-4267-897B-93A955AFE602}"/>
            </a:ext>
          </a:extLst>
        </xdr:cNvPr>
        <xdr:cNvCxnSpPr/>
      </xdr:nvCxnSpPr>
      <xdr:spPr>
        <a:xfrm flipV="1">
          <a:off x="8750300" y="6913435"/>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4635</xdr:rowOff>
    </xdr:from>
    <xdr:to>
      <xdr:col>41</xdr:col>
      <xdr:colOff>101600</xdr:colOff>
      <xdr:row>40</xdr:row>
      <xdr:rowOff>106235</xdr:rowOff>
    </xdr:to>
    <xdr:sp macro="" textlink="">
      <xdr:nvSpPr>
        <xdr:cNvPr id="137" name="楕円 136">
          <a:extLst>
            <a:ext uri="{FF2B5EF4-FFF2-40B4-BE49-F238E27FC236}">
              <a16:creationId xmlns:a16="http://schemas.microsoft.com/office/drawing/2014/main" id="{2EDCE508-EB94-4701-9545-586CC79B8327}"/>
            </a:ext>
          </a:extLst>
        </xdr:cNvPr>
        <xdr:cNvSpPr/>
      </xdr:nvSpPr>
      <xdr:spPr>
        <a:xfrm>
          <a:off x="7810500" y="686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55435</xdr:rowOff>
    </xdr:from>
    <xdr:to>
      <xdr:col>45</xdr:col>
      <xdr:colOff>177800</xdr:colOff>
      <xdr:row>40</xdr:row>
      <xdr:rowOff>55664</xdr:rowOff>
    </xdr:to>
    <xdr:cxnSp macro="">
      <xdr:nvCxnSpPr>
        <xdr:cNvPr id="138" name="直線コネクタ 137">
          <a:extLst>
            <a:ext uri="{FF2B5EF4-FFF2-40B4-BE49-F238E27FC236}">
              <a16:creationId xmlns:a16="http://schemas.microsoft.com/office/drawing/2014/main" id="{6C635616-87B5-4B35-88C2-3AB75BDC4AE5}"/>
            </a:ext>
          </a:extLst>
        </xdr:cNvPr>
        <xdr:cNvCxnSpPr/>
      </xdr:nvCxnSpPr>
      <xdr:spPr>
        <a:xfrm>
          <a:off x="7861300" y="6913435"/>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3187</xdr:rowOff>
    </xdr:from>
    <xdr:to>
      <xdr:col>36</xdr:col>
      <xdr:colOff>165100</xdr:colOff>
      <xdr:row>40</xdr:row>
      <xdr:rowOff>104787</xdr:rowOff>
    </xdr:to>
    <xdr:sp macro="" textlink="">
      <xdr:nvSpPr>
        <xdr:cNvPr id="139" name="楕円 138">
          <a:extLst>
            <a:ext uri="{FF2B5EF4-FFF2-40B4-BE49-F238E27FC236}">
              <a16:creationId xmlns:a16="http://schemas.microsoft.com/office/drawing/2014/main" id="{2A4435CA-EB92-47AC-B6D6-B671C48DFB34}"/>
            </a:ext>
          </a:extLst>
        </xdr:cNvPr>
        <xdr:cNvSpPr/>
      </xdr:nvSpPr>
      <xdr:spPr>
        <a:xfrm>
          <a:off x="6921500" y="686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53987</xdr:rowOff>
    </xdr:from>
    <xdr:to>
      <xdr:col>41</xdr:col>
      <xdr:colOff>50800</xdr:colOff>
      <xdr:row>40</xdr:row>
      <xdr:rowOff>55435</xdr:rowOff>
    </xdr:to>
    <xdr:cxnSp macro="">
      <xdr:nvCxnSpPr>
        <xdr:cNvPr id="140" name="直線コネクタ 139">
          <a:extLst>
            <a:ext uri="{FF2B5EF4-FFF2-40B4-BE49-F238E27FC236}">
              <a16:creationId xmlns:a16="http://schemas.microsoft.com/office/drawing/2014/main" id="{9121B1B2-E811-484C-96D6-AEA904ACAB1E}"/>
            </a:ext>
          </a:extLst>
        </xdr:cNvPr>
        <xdr:cNvCxnSpPr/>
      </xdr:nvCxnSpPr>
      <xdr:spPr>
        <a:xfrm>
          <a:off x="6972300" y="6911987"/>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142663</xdr:rowOff>
    </xdr:from>
    <xdr:ext cx="469744" cy="259045"/>
    <xdr:sp macro="" textlink="">
      <xdr:nvSpPr>
        <xdr:cNvPr id="141" name="n_1aveValue【道路】&#10;一人当たり延長">
          <a:extLst>
            <a:ext uri="{FF2B5EF4-FFF2-40B4-BE49-F238E27FC236}">
              <a16:creationId xmlns:a16="http://schemas.microsoft.com/office/drawing/2014/main" id="{DA211DB9-EFC5-40E6-8EB9-0E7A6236DDFC}"/>
            </a:ext>
          </a:extLst>
        </xdr:cNvPr>
        <xdr:cNvSpPr txBox="1"/>
      </xdr:nvSpPr>
      <xdr:spPr>
        <a:xfrm>
          <a:off x="9391727" y="7000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142626</xdr:rowOff>
    </xdr:from>
    <xdr:ext cx="469744" cy="259045"/>
    <xdr:sp macro="" textlink="">
      <xdr:nvSpPr>
        <xdr:cNvPr id="142" name="n_2aveValue【道路】&#10;一人当たり延長">
          <a:extLst>
            <a:ext uri="{FF2B5EF4-FFF2-40B4-BE49-F238E27FC236}">
              <a16:creationId xmlns:a16="http://schemas.microsoft.com/office/drawing/2014/main" id="{5B005426-8F62-4776-BC9B-2F09D1EC002D}"/>
            </a:ext>
          </a:extLst>
        </xdr:cNvPr>
        <xdr:cNvSpPr txBox="1"/>
      </xdr:nvSpPr>
      <xdr:spPr>
        <a:xfrm>
          <a:off x="8515427" y="700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148226</xdr:rowOff>
    </xdr:from>
    <xdr:ext cx="469744" cy="259045"/>
    <xdr:sp macro="" textlink="">
      <xdr:nvSpPr>
        <xdr:cNvPr id="143" name="n_3aveValue【道路】&#10;一人当たり延長">
          <a:extLst>
            <a:ext uri="{FF2B5EF4-FFF2-40B4-BE49-F238E27FC236}">
              <a16:creationId xmlns:a16="http://schemas.microsoft.com/office/drawing/2014/main" id="{3F42A6D8-4E8E-4313-A96B-3A0938BE468D}"/>
            </a:ext>
          </a:extLst>
        </xdr:cNvPr>
        <xdr:cNvSpPr txBox="1"/>
      </xdr:nvSpPr>
      <xdr:spPr>
        <a:xfrm>
          <a:off x="7626427" y="7006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147083</xdr:rowOff>
    </xdr:from>
    <xdr:ext cx="469744" cy="259045"/>
    <xdr:sp macro="" textlink="">
      <xdr:nvSpPr>
        <xdr:cNvPr id="144" name="n_4aveValue【道路】&#10;一人当たり延長">
          <a:extLst>
            <a:ext uri="{FF2B5EF4-FFF2-40B4-BE49-F238E27FC236}">
              <a16:creationId xmlns:a16="http://schemas.microsoft.com/office/drawing/2014/main" id="{7EC2AFA2-51CE-4418-93A0-6D0C53CA2C2A}"/>
            </a:ext>
          </a:extLst>
        </xdr:cNvPr>
        <xdr:cNvSpPr txBox="1"/>
      </xdr:nvSpPr>
      <xdr:spPr>
        <a:xfrm>
          <a:off x="6737427" y="700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122762</xdr:rowOff>
    </xdr:from>
    <xdr:ext cx="469744" cy="259045"/>
    <xdr:sp macro="" textlink="">
      <xdr:nvSpPr>
        <xdr:cNvPr id="145" name="n_1mainValue【道路】&#10;一人当たり延長">
          <a:extLst>
            <a:ext uri="{FF2B5EF4-FFF2-40B4-BE49-F238E27FC236}">
              <a16:creationId xmlns:a16="http://schemas.microsoft.com/office/drawing/2014/main" id="{F0F2A614-0107-468F-A51B-881C926A9E11}"/>
            </a:ext>
          </a:extLst>
        </xdr:cNvPr>
        <xdr:cNvSpPr txBox="1"/>
      </xdr:nvSpPr>
      <xdr:spPr>
        <a:xfrm>
          <a:off x="9391727" y="6637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122991</xdr:rowOff>
    </xdr:from>
    <xdr:ext cx="469744" cy="259045"/>
    <xdr:sp macro="" textlink="">
      <xdr:nvSpPr>
        <xdr:cNvPr id="146" name="n_2mainValue【道路】&#10;一人当たり延長">
          <a:extLst>
            <a:ext uri="{FF2B5EF4-FFF2-40B4-BE49-F238E27FC236}">
              <a16:creationId xmlns:a16="http://schemas.microsoft.com/office/drawing/2014/main" id="{582CEFE7-A0B9-4B9D-BC9F-42137F8E0971}"/>
            </a:ext>
          </a:extLst>
        </xdr:cNvPr>
        <xdr:cNvSpPr txBox="1"/>
      </xdr:nvSpPr>
      <xdr:spPr>
        <a:xfrm>
          <a:off x="8515427" y="663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122762</xdr:rowOff>
    </xdr:from>
    <xdr:ext cx="469744" cy="259045"/>
    <xdr:sp macro="" textlink="">
      <xdr:nvSpPr>
        <xdr:cNvPr id="147" name="n_3mainValue【道路】&#10;一人当たり延長">
          <a:extLst>
            <a:ext uri="{FF2B5EF4-FFF2-40B4-BE49-F238E27FC236}">
              <a16:creationId xmlns:a16="http://schemas.microsoft.com/office/drawing/2014/main" id="{6C62DAB4-4EFE-433F-A5F1-801B5B8E2D40}"/>
            </a:ext>
          </a:extLst>
        </xdr:cNvPr>
        <xdr:cNvSpPr txBox="1"/>
      </xdr:nvSpPr>
      <xdr:spPr>
        <a:xfrm>
          <a:off x="7626427" y="6637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121314</xdr:rowOff>
    </xdr:from>
    <xdr:ext cx="469744" cy="259045"/>
    <xdr:sp macro="" textlink="">
      <xdr:nvSpPr>
        <xdr:cNvPr id="148" name="n_4mainValue【道路】&#10;一人当たり延長">
          <a:extLst>
            <a:ext uri="{FF2B5EF4-FFF2-40B4-BE49-F238E27FC236}">
              <a16:creationId xmlns:a16="http://schemas.microsoft.com/office/drawing/2014/main" id="{0A7A8345-FA67-42AD-83F3-11E4A556F1EB}"/>
            </a:ext>
          </a:extLst>
        </xdr:cNvPr>
        <xdr:cNvSpPr txBox="1"/>
      </xdr:nvSpPr>
      <xdr:spPr>
        <a:xfrm>
          <a:off x="6737427" y="6636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63EE41A0-318A-4001-938F-55BA734D627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8D1794F5-6EA6-4B20-AE8C-523101B86D5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83985E54-1B11-4C20-B322-71183FC123D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4ACFC341-A9A6-4AE7-85F4-0CC734CAF5C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62AA0FC2-E92E-40BD-BD3B-16850CC9ED0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D9F816E0-3613-4680-AA69-8D191415E01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74CE7A3E-DB01-41C5-B9EF-C79E5DA6499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82456EE4-BB86-482A-A06A-559F3BAD701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24A6BB06-DD46-4B92-A563-33A1089F6C3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DEDE4C25-9B88-4B83-839B-4EADDBF1E6B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E1C4AA21-BD35-47B8-BF3F-0A5E1C4E1A2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730E889D-1D3E-4AC1-AFFA-D60BB7A58636}"/>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5E31A9BA-0B7F-4FEE-90EF-941E009DA18D}"/>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6DBF3CD9-BFB0-4A62-A546-0D5662043A14}"/>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83E85F1C-DA51-4471-9E5B-40082C150182}"/>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91D671CE-BE41-46DB-BD39-0170CF9E46BD}"/>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5874F34B-16EE-4F3B-8568-8BA4E12EE989}"/>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CE72092-5EF1-4A28-AB99-914A3F217508}"/>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523B03EF-6C81-495C-9A1D-C1059E3CF2E5}"/>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E124236B-E133-4E92-A9EF-28C3555D2934}"/>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F870CF8F-67F8-45BF-A906-7B9AFFC7EFEC}"/>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96E5A55B-8F19-4887-9E43-17D80C509099}"/>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DDF5F4AB-8D17-4B22-B016-1C5126C9C2E2}"/>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718E84F4-5A9D-40E9-A25B-3DBDBE12A8F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13A59F26-C79A-447E-9C9D-7946186FA93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9797</xdr:rowOff>
    </xdr:from>
    <xdr:to>
      <xdr:col>24</xdr:col>
      <xdr:colOff>62865</xdr:colOff>
      <xdr:row>63</xdr:row>
      <xdr:rowOff>164919</xdr:rowOff>
    </xdr:to>
    <xdr:cxnSp macro="">
      <xdr:nvCxnSpPr>
        <xdr:cNvPr id="174" name="直線コネクタ 173">
          <a:extLst>
            <a:ext uri="{FF2B5EF4-FFF2-40B4-BE49-F238E27FC236}">
              <a16:creationId xmlns:a16="http://schemas.microsoft.com/office/drawing/2014/main" id="{5D6D0B0F-2E32-47F0-B740-482BDAE71847}"/>
            </a:ext>
          </a:extLst>
        </xdr:cNvPr>
        <xdr:cNvCxnSpPr/>
      </xdr:nvCxnSpPr>
      <xdr:spPr>
        <a:xfrm flipV="1">
          <a:off x="4634865" y="9610997"/>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168746</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332C13CB-44CB-4DDF-BF13-D132E6B8597F}"/>
            </a:ext>
          </a:extLst>
        </xdr:cNvPr>
        <xdr:cNvSpPr txBox="1"/>
      </xdr:nvSpPr>
      <xdr:spPr>
        <a:xfrm>
          <a:off x="4673600" y="1097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164919</xdr:rowOff>
    </xdr:from>
    <xdr:to>
      <xdr:col>24</xdr:col>
      <xdr:colOff>152400</xdr:colOff>
      <xdr:row>63</xdr:row>
      <xdr:rowOff>164919</xdr:rowOff>
    </xdr:to>
    <xdr:cxnSp macro="">
      <xdr:nvCxnSpPr>
        <xdr:cNvPr id="176" name="直線コネクタ 175">
          <a:extLst>
            <a:ext uri="{FF2B5EF4-FFF2-40B4-BE49-F238E27FC236}">
              <a16:creationId xmlns:a16="http://schemas.microsoft.com/office/drawing/2014/main" id="{FC6B65B2-B8C0-437E-A54F-A10A7AB4E1E5}"/>
            </a:ext>
          </a:extLst>
        </xdr:cNvPr>
        <xdr:cNvCxnSpPr/>
      </xdr:nvCxnSpPr>
      <xdr:spPr>
        <a:xfrm>
          <a:off x="4546600" y="1096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127924</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E671C81F-95D1-4A7B-9387-C0A6DD8C7AB9}"/>
            </a:ext>
          </a:extLst>
        </xdr:cNvPr>
        <xdr:cNvSpPr txBox="1"/>
      </xdr:nvSpPr>
      <xdr:spPr>
        <a:xfrm>
          <a:off x="4673600" y="93862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9797</xdr:rowOff>
    </xdr:from>
    <xdr:to>
      <xdr:col>24</xdr:col>
      <xdr:colOff>152400</xdr:colOff>
      <xdr:row>56</xdr:row>
      <xdr:rowOff>9797</xdr:rowOff>
    </xdr:to>
    <xdr:cxnSp macro="">
      <xdr:nvCxnSpPr>
        <xdr:cNvPr id="178" name="直線コネクタ 177">
          <a:extLst>
            <a:ext uri="{FF2B5EF4-FFF2-40B4-BE49-F238E27FC236}">
              <a16:creationId xmlns:a16="http://schemas.microsoft.com/office/drawing/2014/main" id="{BF5E1696-EA8F-4996-AC60-495C73118072}"/>
            </a:ext>
          </a:extLst>
        </xdr:cNvPr>
        <xdr:cNvCxnSpPr/>
      </xdr:nvCxnSpPr>
      <xdr:spPr>
        <a:xfrm>
          <a:off x="4546600" y="961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113773</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7EE8454D-3842-42A4-A225-6BCD9593740C}"/>
            </a:ext>
          </a:extLst>
        </xdr:cNvPr>
        <xdr:cNvSpPr txBox="1"/>
      </xdr:nvSpPr>
      <xdr:spPr>
        <a:xfrm>
          <a:off x="4673600" y="1040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80" name="フローチャート: 判断 179">
          <a:extLst>
            <a:ext uri="{FF2B5EF4-FFF2-40B4-BE49-F238E27FC236}">
              <a16:creationId xmlns:a16="http://schemas.microsoft.com/office/drawing/2014/main" id="{4C1EC28C-2196-4723-B9D9-E165F26DC377}"/>
            </a:ext>
          </a:extLst>
        </xdr:cNvPr>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1" name="フローチャート: 判断 180">
          <a:extLst>
            <a:ext uri="{FF2B5EF4-FFF2-40B4-BE49-F238E27FC236}">
              <a16:creationId xmlns:a16="http://schemas.microsoft.com/office/drawing/2014/main" id="{5B05FE4C-DE89-4B06-A924-5B4D5003A120}"/>
            </a:ext>
          </a:extLst>
        </xdr:cNvPr>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83094</xdr:rowOff>
    </xdr:from>
    <xdr:to>
      <xdr:col>15</xdr:col>
      <xdr:colOff>101600</xdr:colOff>
      <xdr:row>61</xdr:row>
      <xdr:rowOff>13244</xdr:rowOff>
    </xdr:to>
    <xdr:sp macro="" textlink="">
      <xdr:nvSpPr>
        <xdr:cNvPr id="182" name="フローチャート: 判断 181">
          <a:extLst>
            <a:ext uri="{FF2B5EF4-FFF2-40B4-BE49-F238E27FC236}">
              <a16:creationId xmlns:a16="http://schemas.microsoft.com/office/drawing/2014/main" id="{D0D4EEB3-E977-4654-8E44-8CEDEDD78554}"/>
            </a:ext>
          </a:extLst>
        </xdr:cNvPr>
        <xdr:cNvSpPr/>
      </xdr:nvSpPr>
      <xdr:spPr>
        <a:xfrm>
          <a:off x="2857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61867</xdr:rowOff>
    </xdr:from>
    <xdr:to>
      <xdr:col>10</xdr:col>
      <xdr:colOff>165100</xdr:colOff>
      <xdr:row>60</xdr:row>
      <xdr:rowOff>163467</xdr:rowOff>
    </xdr:to>
    <xdr:sp macro="" textlink="">
      <xdr:nvSpPr>
        <xdr:cNvPr id="183" name="フローチャート: 判断 182">
          <a:extLst>
            <a:ext uri="{FF2B5EF4-FFF2-40B4-BE49-F238E27FC236}">
              <a16:creationId xmlns:a16="http://schemas.microsoft.com/office/drawing/2014/main" id="{B0268AFB-263D-4AFD-84E4-34AA2E7A3FAF}"/>
            </a:ext>
          </a:extLst>
        </xdr:cNvPr>
        <xdr:cNvSpPr/>
      </xdr:nvSpPr>
      <xdr:spPr>
        <a:xfrm>
          <a:off x="1968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35741</xdr:rowOff>
    </xdr:from>
    <xdr:to>
      <xdr:col>6</xdr:col>
      <xdr:colOff>38100</xdr:colOff>
      <xdr:row>60</xdr:row>
      <xdr:rowOff>137341</xdr:rowOff>
    </xdr:to>
    <xdr:sp macro="" textlink="">
      <xdr:nvSpPr>
        <xdr:cNvPr id="184" name="フローチャート: 判断 183">
          <a:extLst>
            <a:ext uri="{FF2B5EF4-FFF2-40B4-BE49-F238E27FC236}">
              <a16:creationId xmlns:a16="http://schemas.microsoft.com/office/drawing/2014/main" id="{62313BAA-202F-4B2F-80AD-D4A2DF015540}"/>
            </a:ext>
          </a:extLst>
        </xdr:cNvPr>
        <xdr:cNvSpPr/>
      </xdr:nvSpPr>
      <xdr:spPr>
        <a:xfrm>
          <a:off x="1079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ED0D5691-2D9B-43D2-A981-1FA05049916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A2464521-8EF0-4C4C-A9EB-45B4FA0554C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12BBF88F-DB25-4F67-A445-B577DC4EE21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7C26A147-6A6D-4CF7-AEEE-B49F6D8B446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A833053B-B5C3-48D2-BF0D-D59ACEAFAAE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153307</xdr:rowOff>
    </xdr:from>
    <xdr:to>
      <xdr:col>24</xdr:col>
      <xdr:colOff>114300</xdr:colOff>
      <xdr:row>60</xdr:row>
      <xdr:rowOff>83457</xdr:rowOff>
    </xdr:to>
    <xdr:sp macro="" textlink="">
      <xdr:nvSpPr>
        <xdr:cNvPr id="190" name="楕円 189">
          <a:extLst>
            <a:ext uri="{FF2B5EF4-FFF2-40B4-BE49-F238E27FC236}">
              <a16:creationId xmlns:a16="http://schemas.microsoft.com/office/drawing/2014/main" id="{88603721-A6BE-431A-8F1C-0A3CFA698FFF}"/>
            </a:ext>
          </a:extLst>
        </xdr:cNvPr>
        <xdr:cNvSpPr/>
      </xdr:nvSpPr>
      <xdr:spPr>
        <a:xfrm>
          <a:off x="45847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4734</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EC936757-A371-4944-BB26-3B4607C1D0F6}"/>
            </a:ext>
          </a:extLst>
        </xdr:cNvPr>
        <xdr:cNvSpPr txBox="1"/>
      </xdr:nvSpPr>
      <xdr:spPr>
        <a:xfrm>
          <a:off x="4673600" y="10120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130447</xdr:rowOff>
    </xdr:from>
    <xdr:to>
      <xdr:col>20</xdr:col>
      <xdr:colOff>38100</xdr:colOff>
      <xdr:row>60</xdr:row>
      <xdr:rowOff>60597</xdr:rowOff>
    </xdr:to>
    <xdr:sp macro="" textlink="">
      <xdr:nvSpPr>
        <xdr:cNvPr id="192" name="楕円 191">
          <a:extLst>
            <a:ext uri="{FF2B5EF4-FFF2-40B4-BE49-F238E27FC236}">
              <a16:creationId xmlns:a16="http://schemas.microsoft.com/office/drawing/2014/main" id="{E32CF7F1-3CD6-4778-A7D3-4E84A4CD39D6}"/>
            </a:ext>
          </a:extLst>
        </xdr:cNvPr>
        <xdr:cNvSpPr/>
      </xdr:nvSpPr>
      <xdr:spPr>
        <a:xfrm>
          <a:off x="3746500" y="1024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9797</xdr:rowOff>
    </xdr:from>
    <xdr:to>
      <xdr:col>24</xdr:col>
      <xdr:colOff>63500</xdr:colOff>
      <xdr:row>60</xdr:row>
      <xdr:rowOff>32657</xdr:rowOff>
    </xdr:to>
    <xdr:cxnSp macro="">
      <xdr:nvCxnSpPr>
        <xdr:cNvPr id="193" name="直線コネクタ 192">
          <a:extLst>
            <a:ext uri="{FF2B5EF4-FFF2-40B4-BE49-F238E27FC236}">
              <a16:creationId xmlns:a16="http://schemas.microsoft.com/office/drawing/2014/main" id="{AAEEAFA5-7217-4FE0-8AB3-121CFF9F0CE9}"/>
            </a:ext>
          </a:extLst>
        </xdr:cNvPr>
        <xdr:cNvCxnSpPr/>
      </xdr:nvCxnSpPr>
      <xdr:spPr>
        <a:xfrm>
          <a:off x="3797300" y="10296797"/>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112485</xdr:rowOff>
    </xdr:from>
    <xdr:to>
      <xdr:col>15</xdr:col>
      <xdr:colOff>101600</xdr:colOff>
      <xdr:row>60</xdr:row>
      <xdr:rowOff>42635</xdr:rowOff>
    </xdr:to>
    <xdr:sp macro="" textlink="">
      <xdr:nvSpPr>
        <xdr:cNvPr id="194" name="楕円 193">
          <a:extLst>
            <a:ext uri="{FF2B5EF4-FFF2-40B4-BE49-F238E27FC236}">
              <a16:creationId xmlns:a16="http://schemas.microsoft.com/office/drawing/2014/main" id="{DD83F33F-8B67-4EDA-AC37-53D4A8482C4A}"/>
            </a:ext>
          </a:extLst>
        </xdr:cNvPr>
        <xdr:cNvSpPr/>
      </xdr:nvSpPr>
      <xdr:spPr>
        <a:xfrm>
          <a:off x="2857500" y="1022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163285</xdr:rowOff>
    </xdr:from>
    <xdr:to>
      <xdr:col>19</xdr:col>
      <xdr:colOff>177800</xdr:colOff>
      <xdr:row>60</xdr:row>
      <xdr:rowOff>9797</xdr:rowOff>
    </xdr:to>
    <xdr:cxnSp macro="">
      <xdr:nvCxnSpPr>
        <xdr:cNvPr id="195" name="直線コネクタ 194">
          <a:extLst>
            <a:ext uri="{FF2B5EF4-FFF2-40B4-BE49-F238E27FC236}">
              <a16:creationId xmlns:a16="http://schemas.microsoft.com/office/drawing/2014/main" id="{DC87693D-DE37-49D0-942E-05C0AEA85515}"/>
            </a:ext>
          </a:extLst>
        </xdr:cNvPr>
        <xdr:cNvCxnSpPr/>
      </xdr:nvCxnSpPr>
      <xdr:spPr>
        <a:xfrm>
          <a:off x="2908300" y="10278835"/>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84727</xdr:rowOff>
    </xdr:from>
    <xdr:to>
      <xdr:col>10</xdr:col>
      <xdr:colOff>165100</xdr:colOff>
      <xdr:row>60</xdr:row>
      <xdr:rowOff>14877</xdr:rowOff>
    </xdr:to>
    <xdr:sp macro="" textlink="">
      <xdr:nvSpPr>
        <xdr:cNvPr id="196" name="楕円 195">
          <a:extLst>
            <a:ext uri="{FF2B5EF4-FFF2-40B4-BE49-F238E27FC236}">
              <a16:creationId xmlns:a16="http://schemas.microsoft.com/office/drawing/2014/main" id="{74A5036F-0408-4930-99A4-0D22F58834E5}"/>
            </a:ext>
          </a:extLst>
        </xdr:cNvPr>
        <xdr:cNvSpPr/>
      </xdr:nvSpPr>
      <xdr:spPr>
        <a:xfrm>
          <a:off x="1968500" y="1020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135527</xdr:rowOff>
    </xdr:from>
    <xdr:to>
      <xdr:col>15</xdr:col>
      <xdr:colOff>50800</xdr:colOff>
      <xdr:row>59</xdr:row>
      <xdr:rowOff>163285</xdr:rowOff>
    </xdr:to>
    <xdr:cxnSp macro="">
      <xdr:nvCxnSpPr>
        <xdr:cNvPr id="197" name="直線コネクタ 196">
          <a:extLst>
            <a:ext uri="{FF2B5EF4-FFF2-40B4-BE49-F238E27FC236}">
              <a16:creationId xmlns:a16="http://schemas.microsoft.com/office/drawing/2014/main" id="{2829B845-AAAF-4B95-8DBB-BC1A06B65308}"/>
            </a:ext>
          </a:extLst>
        </xdr:cNvPr>
        <xdr:cNvCxnSpPr/>
      </xdr:nvCxnSpPr>
      <xdr:spPr>
        <a:xfrm>
          <a:off x="2019300" y="10251077"/>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65133</xdr:rowOff>
    </xdr:from>
    <xdr:to>
      <xdr:col>6</xdr:col>
      <xdr:colOff>38100</xdr:colOff>
      <xdr:row>59</xdr:row>
      <xdr:rowOff>166733</xdr:rowOff>
    </xdr:to>
    <xdr:sp macro="" textlink="">
      <xdr:nvSpPr>
        <xdr:cNvPr id="198" name="楕円 197">
          <a:extLst>
            <a:ext uri="{FF2B5EF4-FFF2-40B4-BE49-F238E27FC236}">
              <a16:creationId xmlns:a16="http://schemas.microsoft.com/office/drawing/2014/main" id="{A244FF86-E9D9-443D-8F60-02E0F7B028CD}"/>
            </a:ext>
          </a:extLst>
        </xdr:cNvPr>
        <xdr:cNvSpPr/>
      </xdr:nvSpPr>
      <xdr:spPr>
        <a:xfrm>
          <a:off x="1079500" y="1018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115933</xdr:rowOff>
    </xdr:from>
    <xdr:to>
      <xdr:col>10</xdr:col>
      <xdr:colOff>114300</xdr:colOff>
      <xdr:row>59</xdr:row>
      <xdr:rowOff>135527</xdr:rowOff>
    </xdr:to>
    <xdr:cxnSp macro="">
      <xdr:nvCxnSpPr>
        <xdr:cNvPr id="199" name="直線コネクタ 198">
          <a:extLst>
            <a:ext uri="{FF2B5EF4-FFF2-40B4-BE49-F238E27FC236}">
              <a16:creationId xmlns:a16="http://schemas.microsoft.com/office/drawing/2014/main" id="{6B69FBB9-B658-4255-B801-CBD49F8FFDB6}"/>
            </a:ext>
          </a:extLst>
        </xdr:cNvPr>
        <xdr:cNvCxnSpPr/>
      </xdr:nvCxnSpPr>
      <xdr:spPr>
        <a:xfrm>
          <a:off x="1130300" y="1023148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30497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3B7EB72B-5BAB-4E63-9270-3AFD03B781E4}"/>
            </a:ext>
          </a:extLst>
        </xdr:cNvPr>
        <xdr:cNvSpPr txBox="1"/>
      </xdr:nvSpPr>
      <xdr:spPr>
        <a:xfrm>
          <a:off x="35820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4371</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F3D2E5AB-0B05-4508-AFFD-5894020DC9D0}"/>
            </a:ext>
          </a:extLst>
        </xdr:cNvPr>
        <xdr:cNvSpPr txBox="1"/>
      </xdr:nvSpPr>
      <xdr:spPr>
        <a:xfrm>
          <a:off x="2705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154594</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918CC0C8-312F-4263-B257-A318A2C3F9FC}"/>
            </a:ext>
          </a:extLst>
        </xdr:cNvPr>
        <xdr:cNvSpPr txBox="1"/>
      </xdr:nvSpPr>
      <xdr:spPr>
        <a:xfrm>
          <a:off x="181674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128468</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E165F2CA-705E-40E8-8C7A-3994C1E9C4B0}"/>
            </a:ext>
          </a:extLst>
        </xdr:cNvPr>
        <xdr:cNvSpPr txBox="1"/>
      </xdr:nvSpPr>
      <xdr:spPr>
        <a:xfrm>
          <a:off x="927744" y="1041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77124</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67BEAEA5-10FF-4AA8-9F29-18C21BD55E54}"/>
            </a:ext>
          </a:extLst>
        </xdr:cNvPr>
        <xdr:cNvSpPr txBox="1"/>
      </xdr:nvSpPr>
      <xdr:spPr>
        <a:xfrm>
          <a:off x="3582044" y="1002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59162</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38DFA400-DB8D-4A6C-B2F5-5C58979350A3}"/>
            </a:ext>
          </a:extLst>
        </xdr:cNvPr>
        <xdr:cNvSpPr txBox="1"/>
      </xdr:nvSpPr>
      <xdr:spPr>
        <a:xfrm>
          <a:off x="2705744" y="1000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31404</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BA4808C1-E860-4BBF-AF5B-87CF47443F70}"/>
            </a:ext>
          </a:extLst>
        </xdr:cNvPr>
        <xdr:cNvSpPr txBox="1"/>
      </xdr:nvSpPr>
      <xdr:spPr>
        <a:xfrm>
          <a:off x="1816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11810</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3D6807AB-BE05-42A3-9E21-FEB36C7DED8A}"/>
            </a:ext>
          </a:extLst>
        </xdr:cNvPr>
        <xdr:cNvSpPr txBox="1"/>
      </xdr:nvSpPr>
      <xdr:spPr>
        <a:xfrm>
          <a:off x="927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B80B0ADB-B49E-4C66-8887-21FC7ED2A54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3C6CEFB7-4188-4C92-8F7C-C5FD7B1FA23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C65525B8-7D04-4780-9C2F-9DDBDB705A5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832F0240-07FD-4AF9-9718-1A05AFEE82C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1C652524-78BB-4D28-BAF3-ED86D283730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38188393-909E-43D7-BF93-FF4C37372CD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C7C7B5F2-6137-4A01-87A2-AC281FACD9C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70679938-28E2-43D3-B343-86D51F86976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4414C294-4C23-4A02-BD0C-A784C7D88A4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E19EF112-529E-44A1-B0CC-CBFE3E94737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63714FC6-2DA2-4771-9CC5-A09C738C82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134A9771-6B87-47E9-8C8C-72661903192F}"/>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3C0DF4ED-4333-413F-8939-5C624882E9CC}"/>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a:extLst>
            <a:ext uri="{FF2B5EF4-FFF2-40B4-BE49-F238E27FC236}">
              <a16:creationId xmlns:a16="http://schemas.microsoft.com/office/drawing/2014/main" id="{A507A317-C206-4381-B410-E6B0367903DB}"/>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11560EEF-371A-4638-825D-96ED8E141A98}"/>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a:extLst>
            <a:ext uri="{FF2B5EF4-FFF2-40B4-BE49-F238E27FC236}">
              <a16:creationId xmlns:a16="http://schemas.microsoft.com/office/drawing/2014/main" id="{081A054E-A781-4A3D-835E-102BBCF70073}"/>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D34C6979-332D-441F-A93C-69E70503B42F}"/>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a:extLst>
            <a:ext uri="{FF2B5EF4-FFF2-40B4-BE49-F238E27FC236}">
              <a16:creationId xmlns:a16="http://schemas.microsoft.com/office/drawing/2014/main" id="{CDCCD9B5-A03B-434D-9DA2-CF6E4DC0CF16}"/>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32A40E34-D40D-4049-8828-428DC0C366FD}"/>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a:extLst>
            <a:ext uri="{FF2B5EF4-FFF2-40B4-BE49-F238E27FC236}">
              <a16:creationId xmlns:a16="http://schemas.microsoft.com/office/drawing/2014/main" id="{81F6C91F-5880-406D-B025-B938F314DFB7}"/>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5AC03906-17DE-444E-8CD7-FB5D73D600A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a:extLst>
            <a:ext uri="{FF2B5EF4-FFF2-40B4-BE49-F238E27FC236}">
              <a16:creationId xmlns:a16="http://schemas.microsoft.com/office/drawing/2014/main" id="{7C898286-7E4A-45BE-B94D-D99E2ED65C55}"/>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530A0AB2-C2B6-4F35-BDD1-3F08E799E41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37515</xdr:rowOff>
    </xdr:from>
    <xdr:to>
      <xdr:col>54</xdr:col>
      <xdr:colOff>189865</xdr:colOff>
      <xdr:row>64</xdr:row>
      <xdr:rowOff>72362</xdr:rowOff>
    </xdr:to>
    <xdr:cxnSp macro="">
      <xdr:nvCxnSpPr>
        <xdr:cNvPr id="231" name="直線コネクタ 230">
          <a:extLst>
            <a:ext uri="{FF2B5EF4-FFF2-40B4-BE49-F238E27FC236}">
              <a16:creationId xmlns:a16="http://schemas.microsoft.com/office/drawing/2014/main" id="{784EC071-D1A6-462F-BEC6-990C6B851BF6}"/>
            </a:ext>
          </a:extLst>
        </xdr:cNvPr>
        <xdr:cNvCxnSpPr/>
      </xdr:nvCxnSpPr>
      <xdr:spPr>
        <a:xfrm flipV="1">
          <a:off x="10476865" y="9638715"/>
          <a:ext cx="0" cy="1406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76189</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id="{B205393E-8D69-4B5A-9137-1C2483EE0B77}"/>
            </a:ext>
          </a:extLst>
        </xdr:cNvPr>
        <xdr:cNvSpPr txBox="1"/>
      </xdr:nvSpPr>
      <xdr:spPr>
        <a:xfrm>
          <a:off x="10515600" y="11048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72362</xdr:rowOff>
    </xdr:from>
    <xdr:to>
      <xdr:col>55</xdr:col>
      <xdr:colOff>88900</xdr:colOff>
      <xdr:row>64</xdr:row>
      <xdr:rowOff>72362</xdr:rowOff>
    </xdr:to>
    <xdr:cxnSp macro="">
      <xdr:nvCxnSpPr>
        <xdr:cNvPr id="233" name="直線コネクタ 232">
          <a:extLst>
            <a:ext uri="{FF2B5EF4-FFF2-40B4-BE49-F238E27FC236}">
              <a16:creationId xmlns:a16="http://schemas.microsoft.com/office/drawing/2014/main" id="{AB684248-1860-4773-9301-6F818C22BCDE}"/>
            </a:ext>
          </a:extLst>
        </xdr:cNvPr>
        <xdr:cNvCxnSpPr/>
      </xdr:nvCxnSpPr>
      <xdr:spPr>
        <a:xfrm>
          <a:off x="10388600" y="11045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155642</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4A4A462D-87AC-4BEF-932B-3C364D0F34C0}"/>
            </a:ext>
          </a:extLst>
        </xdr:cNvPr>
        <xdr:cNvSpPr txBox="1"/>
      </xdr:nvSpPr>
      <xdr:spPr>
        <a:xfrm>
          <a:off x="10515600" y="94139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1,110,461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37515</xdr:rowOff>
    </xdr:from>
    <xdr:to>
      <xdr:col>55</xdr:col>
      <xdr:colOff>88900</xdr:colOff>
      <xdr:row>56</xdr:row>
      <xdr:rowOff>37515</xdr:rowOff>
    </xdr:to>
    <xdr:cxnSp macro="">
      <xdr:nvCxnSpPr>
        <xdr:cNvPr id="235" name="直線コネクタ 234">
          <a:extLst>
            <a:ext uri="{FF2B5EF4-FFF2-40B4-BE49-F238E27FC236}">
              <a16:creationId xmlns:a16="http://schemas.microsoft.com/office/drawing/2014/main" id="{EFE66332-AA5D-493E-BC02-7428EC732FB0}"/>
            </a:ext>
          </a:extLst>
        </xdr:cNvPr>
        <xdr:cNvCxnSpPr/>
      </xdr:nvCxnSpPr>
      <xdr:spPr>
        <a:xfrm>
          <a:off x="10388600" y="9638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42464</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C034BDAE-4E63-4404-9489-2492466C6527}"/>
            </a:ext>
          </a:extLst>
        </xdr:cNvPr>
        <xdr:cNvSpPr txBox="1"/>
      </xdr:nvSpPr>
      <xdr:spPr>
        <a:xfrm>
          <a:off x="10515600" y="108438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64037</xdr:rowOff>
    </xdr:from>
    <xdr:to>
      <xdr:col>55</xdr:col>
      <xdr:colOff>50800</xdr:colOff>
      <xdr:row>63</xdr:row>
      <xdr:rowOff>165637</xdr:rowOff>
    </xdr:to>
    <xdr:sp macro="" textlink="">
      <xdr:nvSpPr>
        <xdr:cNvPr id="237" name="フローチャート: 判断 236">
          <a:extLst>
            <a:ext uri="{FF2B5EF4-FFF2-40B4-BE49-F238E27FC236}">
              <a16:creationId xmlns:a16="http://schemas.microsoft.com/office/drawing/2014/main" id="{A3821E67-128E-4B72-83CE-B0680373474D}"/>
            </a:ext>
          </a:extLst>
        </xdr:cNvPr>
        <xdr:cNvSpPr/>
      </xdr:nvSpPr>
      <xdr:spPr>
        <a:xfrm>
          <a:off x="10426700" y="1086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57879</xdr:rowOff>
    </xdr:from>
    <xdr:to>
      <xdr:col>50</xdr:col>
      <xdr:colOff>165100</xdr:colOff>
      <xdr:row>63</xdr:row>
      <xdr:rowOff>159479</xdr:rowOff>
    </xdr:to>
    <xdr:sp macro="" textlink="">
      <xdr:nvSpPr>
        <xdr:cNvPr id="238" name="フローチャート: 判断 237">
          <a:extLst>
            <a:ext uri="{FF2B5EF4-FFF2-40B4-BE49-F238E27FC236}">
              <a16:creationId xmlns:a16="http://schemas.microsoft.com/office/drawing/2014/main" id="{488B4020-50EE-486F-AF20-65B929EE595E}"/>
            </a:ext>
          </a:extLst>
        </xdr:cNvPr>
        <xdr:cNvSpPr/>
      </xdr:nvSpPr>
      <xdr:spPr>
        <a:xfrm>
          <a:off x="9588500" y="1085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61275</xdr:rowOff>
    </xdr:from>
    <xdr:to>
      <xdr:col>46</xdr:col>
      <xdr:colOff>38100</xdr:colOff>
      <xdr:row>63</xdr:row>
      <xdr:rowOff>162875</xdr:rowOff>
    </xdr:to>
    <xdr:sp macro="" textlink="">
      <xdr:nvSpPr>
        <xdr:cNvPr id="239" name="フローチャート: 判断 238">
          <a:extLst>
            <a:ext uri="{FF2B5EF4-FFF2-40B4-BE49-F238E27FC236}">
              <a16:creationId xmlns:a16="http://schemas.microsoft.com/office/drawing/2014/main" id="{AB0CADA5-656F-4DBE-80E4-C17CE42E3AE8}"/>
            </a:ext>
          </a:extLst>
        </xdr:cNvPr>
        <xdr:cNvSpPr/>
      </xdr:nvSpPr>
      <xdr:spPr>
        <a:xfrm>
          <a:off x="8699500" y="1086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61284</xdr:rowOff>
    </xdr:from>
    <xdr:to>
      <xdr:col>41</xdr:col>
      <xdr:colOff>101600</xdr:colOff>
      <xdr:row>63</xdr:row>
      <xdr:rowOff>162884</xdr:rowOff>
    </xdr:to>
    <xdr:sp macro="" textlink="">
      <xdr:nvSpPr>
        <xdr:cNvPr id="240" name="フローチャート: 判断 239">
          <a:extLst>
            <a:ext uri="{FF2B5EF4-FFF2-40B4-BE49-F238E27FC236}">
              <a16:creationId xmlns:a16="http://schemas.microsoft.com/office/drawing/2014/main" id="{610E41D5-F488-4471-8B10-C8CC212AA5DD}"/>
            </a:ext>
          </a:extLst>
        </xdr:cNvPr>
        <xdr:cNvSpPr/>
      </xdr:nvSpPr>
      <xdr:spPr>
        <a:xfrm>
          <a:off x="7810500" y="1086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62695</xdr:rowOff>
    </xdr:from>
    <xdr:to>
      <xdr:col>36</xdr:col>
      <xdr:colOff>165100</xdr:colOff>
      <xdr:row>63</xdr:row>
      <xdr:rowOff>164295</xdr:rowOff>
    </xdr:to>
    <xdr:sp macro="" textlink="">
      <xdr:nvSpPr>
        <xdr:cNvPr id="241" name="フローチャート: 判断 240">
          <a:extLst>
            <a:ext uri="{FF2B5EF4-FFF2-40B4-BE49-F238E27FC236}">
              <a16:creationId xmlns:a16="http://schemas.microsoft.com/office/drawing/2014/main" id="{774C619F-8511-4551-B6BE-33D8CFF9C06D}"/>
            </a:ext>
          </a:extLst>
        </xdr:cNvPr>
        <xdr:cNvSpPr/>
      </xdr:nvSpPr>
      <xdr:spPr>
        <a:xfrm>
          <a:off x="6921500" y="1086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400CDEB6-23DD-40E5-BCBA-DA6D29AAF2C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293A64C-6DBA-472B-9037-6027C35F58B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9E9C705F-6E56-40E8-9B90-ECE4C9653FC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4F14A378-1DF6-44AD-BAFE-33D6E4B9EF0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DCC97DC9-84F3-4436-8018-E96C834A9CC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38029</xdr:rowOff>
    </xdr:from>
    <xdr:to>
      <xdr:col>55</xdr:col>
      <xdr:colOff>50800</xdr:colOff>
      <xdr:row>62</xdr:row>
      <xdr:rowOff>139629</xdr:rowOff>
    </xdr:to>
    <xdr:sp macro="" textlink="">
      <xdr:nvSpPr>
        <xdr:cNvPr id="247" name="楕円 246">
          <a:extLst>
            <a:ext uri="{FF2B5EF4-FFF2-40B4-BE49-F238E27FC236}">
              <a16:creationId xmlns:a16="http://schemas.microsoft.com/office/drawing/2014/main" id="{64C6F90E-E3B7-4CAE-B43E-92D90940EC9D}"/>
            </a:ext>
          </a:extLst>
        </xdr:cNvPr>
        <xdr:cNvSpPr/>
      </xdr:nvSpPr>
      <xdr:spPr>
        <a:xfrm>
          <a:off x="10426700" y="1066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60906</xdr:rowOff>
    </xdr:from>
    <xdr:ext cx="599010" cy="259045"/>
    <xdr:sp macro="" textlink="">
      <xdr:nvSpPr>
        <xdr:cNvPr id="248" name="【橋りょう・トンネル】&#10;一人当たり有形固定資産（償却資産）額該当値テキスト">
          <a:extLst>
            <a:ext uri="{FF2B5EF4-FFF2-40B4-BE49-F238E27FC236}">
              <a16:creationId xmlns:a16="http://schemas.microsoft.com/office/drawing/2014/main" id="{DC5CD15C-A03F-4D00-A144-45B970462C14}"/>
            </a:ext>
          </a:extLst>
        </xdr:cNvPr>
        <xdr:cNvSpPr txBox="1"/>
      </xdr:nvSpPr>
      <xdr:spPr>
        <a:xfrm>
          <a:off x="10515600" y="10519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39598</xdr:rowOff>
    </xdr:from>
    <xdr:to>
      <xdr:col>50</xdr:col>
      <xdr:colOff>165100</xdr:colOff>
      <xdr:row>62</xdr:row>
      <xdr:rowOff>141198</xdr:rowOff>
    </xdr:to>
    <xdr:sp macro="" textlink="">
      <xdr:nvSpPr>
        <xdr:cNvPr id="249" name="楕円 248">
          <a:extLst>
            <a:ext uri="{FF2B5EF4-FFF2-40B4-BE49-F238E27FC236}">
              <a16:creationId xmlns:a16="http://schemas.microsoft.com/office/drawing/2014/main" id="{5D021A93-EBC4-41FF-AD9A-5C77CCE204D7}"/>
            </a:ext>
          </a:extLst>
        </xdr:cNvPr>
        <xdr:cNvSpPr/>
      </xdr:nvSpPr>
      <xdr:spPr>
        <a:xfrm>
          <a:off x="9588500" y="1066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88829</xdr:rowOff>
    </xdr:from>
    <xdr:to>
      <xdr:col>55</xdr:col>
      <xdr:colOff>0</xdr:colOff>
      <xdr:row>62</xdr:row>
      <xdr:rowOff>90398</xdr:rowOff>
    </xdr:to>
    <xdr:cxnSp macro="">
      <xdr:nvCxnSpPr>
        <xdr:cNvPr id="250" name="直線コネクタ 249">
          <a:extLst>
            <a:ext uri="{FF2B5EF4-FFF2-40B4-BE49-F238E27FC236}">
              <a16:creationId xmlns:a16="http://schemas.microsoft.com/office/drawing/2014/main" id="{B162DA60-CC6B-47F4-9788-2D94D421B04F}"/>
            </a:ext>
          </a:extLst>
        </xdr:cNvPr>
        <xdr:cNvCxnSpPr/>
      </xdr:nvCxnSpPr>
      <xdr:spPr>
        <a:xfrm flipV="1">
          <a:off x="9639300" y="10718729"/>
          <a:ext cx="838200" cy="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42821</xdr:rowOff>
    </xdr:from>
    <xdr:to>
      <xdr:col>46</xdr:col>
      <xdr:colOff>38100</xdr:colOff>
      <xdr:row>62</xdr:row>
      <xdr:rowOff>144421</xdr:rowOff>
    </xdr:to>
    <xdr:sp macro="" textlink="">
      <xdr:nvSpPr>
        <xdr:cNvPr id="251" name="楕円 250">
          <a:extLst>
            <a:ext uri="{FF2B5EF4-FFF2-40B4-BE49-F238E27FC236}">
              <a16:creationId xmlns:a16="http://schemas.microsoft.com/office/drawing/2014/main" id="{0A76F91C-2D21-4926-912C-93D828A9B466}"/>
            </a:ext>
          </a:extLst>
        </xdr:cNvPr>
        <xdr:cNvSpPr/>
      </xdr:nvSpPr>
      <xdr:spPr>
        <a:xfrm>
          <a:off x="8699500" y="1067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90398</xdr:rowOff>
    </xdr:from>
    <xdr:to>
      <xdr:col>50</xdr:col>
      <xdr:colOff>114300</xdr:colOff>
      <xdr:row>62</xdr:row>
      <xdr:rowOff>93621</xdr:rowOff>
    </xdr:to>
    <xdr:cxnSp macro="">
      <xdr:nvCxnSpPr>
        <xdr:cNvPr id="252" name="直線コネクタ 251">
          <a:extLst>
            <a:ext uri="{FF2B5EF4-FFF2-40B4-BE49-F238E27FC236}">
              <a16:creationId xmlns:a16="http://schemas.microsoft.com/office/drawing/2014/main" id="{C0E4A2E7-7845-4532-961F-F447A5CEA961}"/>
            </a:ext>
          </a:extLst>
        </xdr:cNvPr>
        <xdr:cNvCxnSpPr/>
      </xdr:nvCxnSpPr>
      <xdr:spPr>
        <a:xfrm flipV="1">
          <a:off x="8750300" y="10720298"/>
          <a:ext cx="889000" cy="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41649</xdr:rowOff>
    </xdr:from>
    <xdr:to>
      <xdr:col>41</xdr:col>
      <xdr:colOff>101600</xdr:colOff>
      <xdr:row>62</xdr:row>
      <xdr:rowOff>143249</xdr:rowOff>
    </xdr:to>
    <xdr:sp macro="" textlink="">
      <xdr:nvSpPr>
        <xdr:cNvPr id="253" name="楕円 252">
          <a:extLst>
            <a:ext uri="{FF2B5EF4-FFF2-40B4-BE49-F238E27FC236}">
              <a16:creationId xmlns:a16="http://schemas.microsoft.com/office/drawing/2014/main" id="{14268D47-66A5-45F4-8571-2FB55E565793}"/>
            </a:ext>
          </a:extLst>
        </xdr:cNvPr>
        <xdr:cNvSpPr/>
      </xdr:nvSpPr>
      <xdr:spPr>
        <a:xfrm>
          <a:off x="7810500" y="1067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92449</xdr:rowOff>
    </xdr:from>
    <xdr:to>
      <xdr:col>45</xdr:col>
      <xdr:colOff>177800</xdr:colOff>
      <xdr:row>62</xdr:row>
      <xdr:rowOff>93621</xdr:rowOff>
    </xdr:to>
    <xdr:cxnSp macro="">
      <xdr:nvCxnSpPr>
        <xdr:cNvPr id="254" name="直線コネクタ 253">
          <a:extLst>
            <a:ext uri="{FF2B5EF4-FFF2-40B4-BE49-F238E27FC236}">
              <a16:creationId xmlns:a16="http://schemas.microsoft.com/office/drawing/2014/main" id="{1EF0E28F-6CA0-4FB9-86CC-CE2D0BA0F38E}"/>
            </a:ext>
          </a:extLst>
        </xdr:cNvPr>
        <xdr:cNvCxnSpPr/>
      </xdr:nvCxnSpPr>
      <xdr:spPr>
        <a:xfrm>
          <a:off x="7861300" y="10722349"/>
          <a:ext cx="889000" cy="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40014</xdr:rowOff>
    </xdr:from>
    <xdr:to>
      <xdr:col>36</xdr:col>
      <xdr:colOff>165100</xdr:colOff>
      <xdr:row>62</xdr:row>
      <xdr:rowOff>141614</xdr:rowOff>
    </xdr:to>
    <xdr:sp macro="" textlink="">
      <xdr:nvSpPr>
        <xdr:cNvPr id="255" name="楕円 254">
          <a:extLst>
            <a:ext uri="{FF2B5EF4-FFF2-40B4-BE49-F238E27FC236}">
              <a16:creationId xmlns:a16="http://schemas.microsoft.com/office/drawing/2014/main" id="{0825AB7A-6897-4ADB-B12B-053071E7C29D}"/>
            </a:ext>
          </a:extLst>
        </xdr:cNvPr>
        <xdr:cNvSpPr/>
      </xdr:nvSpPr>
      <xdr:spPr>
        <a:xfrm>
          <a:off x="6921500" y="1066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90814</xdr:rowOff>
    </xdr:from>
    <xdr:to>
      <xdr:col>41</xdr:col>
      <xdr:colOff>50800</xdr:colOff>
      <xdr:row>62</xdr:row>
      <xdr:rowOff>92449</xdr:rowOff>
    </xdr:to>
    <xdr:cxnSp macro="">
      <xdr:nvCxnSpPr>
        <xdr:cNvPr id="256" name="直線コネクタ 255">
          <a:extLst>
            <a:ext uri="{FF2B5EF4-FFF2-40B4-BE49-F238E27FC236}">
              <a16:creationId xmlns:a16="http://schemas.microsoft.com/office/drawing/2014/main" id="{0F42CD11-78F7-4305-AC01-4E4574730B22}"/>
            </a:ext>
          </a:extLst>
        </xdr:cNvPr>
        <xdr:cNvCxnSpPr/>
      </xdr:nvCxnSpPr>
      <xdr:spPr>
        <a:xfrm>
          <a:off x="6972300" y="10720714"/>
          <a:ext cx="889000" cy="1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150606</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7528F96D-85BA-416C-B559-10DF3C6FE9DF}"/>
            </a:ext>
          </a:extLst>
        </xdr:cNvPr>
        <xdr:cNvSpPr txBox="1"/>
      </xdr:nvSpPr>
      <xdr:spPr>
        <a:xfrm>
          <a:off x="9327095" y="10951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154002</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C0245A31-7B68-4D1F-8F83-48C63BCCD89D}"/>
            </a:ext>
          </a:extLst>
        </xdr:cNvPr>
        <xdr:cNvSpPr txBox="1"/>
      </xdr:nvSpPr>
      <xdr:spPr>
        <a:xfrm>
          <a:off x="8450795" y="10955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154011</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7E689FF9-04CF-48C7-9664-6516930482F6}"/>
            </a:ext>
          </a:extLst>
        </xdr:cNvPr>
        <xdr:cNvSpPr txBox="1"/>
      </xdr:nvSpPr>
      <xdr:spPr>
        <a:xfrm>
          <a:off x="7561795" y="1095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155422</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71C03B24-DA6E-410F-95A2-6B181A15E67C}"/>
            </a:ext>
          </a:extLst>
        </xdr:cNvPr>
        <xdr:cNvSpPr txBox="1"/>
      </xdr:nvSpPr>
      <xdr:spPr>
        <a:xfrm>
          <a:off x="6672795" y="10956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157725</xdr:rowOff>
    </xdr:from>
    <xdr:ext cx="599010" cy="259045"/>
    <xdr:sp macro="" textlink="">
      <xdr:nvSpPr>
        <xdr:cNvPr id="261" name="n_1mainValue【橋りょう・トンネル】&#10;一人当たり有形固定資産（償却資産）額">
          <a:extLst>
            <a:ext uri="{FF2B5EF4-FFF2-40B4-BE49-F238E27FC236}">
              <a16:creationId xmlns:a16="http://schemas.microsoft.com/office/drawing/2014/main" id="{7CB35325-364F-471B-9278-D1158DF87042}"/>
            </a:ext>
          </a:extLst>
        </xdr:cNvPr>
        <xdr:cNvSpPr txBox="1"/>
      </xdr:nvSpPr>
      <xdr:spPr>
        <a:xfrm>
          <a:off x="9327095" y="1044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160948</xdr:rowOff>
    </xdr:from>
    <xdr:ext cx="599010" cy="259045"/>
    <xdr:sp macro="" textlink="">
      <xdr:nvSpPr>
        <xdr:cNvPr id="262" name="n_2mainValue【橋りょう・トンネル】&#10;一人当たり有形固定資産（償却資産）額">
          <a:extLst>
            <a:ext uri="{FF2B5EF4-FFF2-40B4-BE49-F238E27FC236}">
              <a16:creationId xmlns:a16="http://schemas.microsoft.com/office/drawing/2014/main" id="{5CBC2465-E3FE-4C20-B37F-9A87F7E791C2}"/>
            </a:ext>
          </a:extLst>
        </xdr:cNvPr>
        <xdr:cNvSpPr txBox="1"/>
      </xdr:nvSpPr>
      <xdr:spPr>
        <a:xfrm>
          <a:off x="8450795" y="10447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159776</xdr:rowOff>
    </xdr:from>
    <xdr:ext cx="599010" cy="259045"/>
    <xdr:sp macro="" textlink="">
      <xdr:nvSpPr>
        <xdr:cNvPr id="263" name="n_3mainValue【橋りょう・トンネル】&#10;一人当たり有形固定資産（償却資産）額">
          <a:extLst>
            <a:ext uri="{FF2B5EF4-FFF2-40B4-BE49-F238E27FC236}">
              <a16:creationId xmlns:a16="http://schemas.microsoft.com/office/drawing/2014/main" id="{42B7BD27-FFC8-485F-A882-ACA373A46716}"/>
            </a:ext>
          </a:extLst>
        </xdr:cNvPr>
        <xdr:cNvSpPr txBox="1"/>
      </xdr:nvSpPr>
      <xdr:spPr>
        <a:xfrm>
          <a:off x="7561795" y="10446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158141</xdr:rowOff>
    </xdr:from>
    <xdr:ext cx="599010" cy="259045"/>
    <xdr:sp macro="" textlink="">
      <xdr:nvSpPr>
        <xdr:cNvPr id="264" name="n_4mainValue【橋りょう・トンネル】&#10;一人当たり有形固定資産（償却資産）額">
          <a:extLst>
            <a:ext uri="{FF2B5EF4-FFF2-40B4-BE49-F238E27FC236}">
              <a16:creationId xmlns:a16="http://schemas.microsoft.com/office/drawing/2014/main" id="{80DF4908-28CE-45FE-81FE-8220071827A8}"/>
            </a:ext>
          </a:extLst>
        </xdr:cNvPr>
        <xdr:cNvSpPr txBox="1"/>
      </xdr:nvSpPr>
      <xdr:spPr>
        <a:xfrm>
          <a:off x="6672795" y="10445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AD503C0A-A029-4B4C-965A-AC6F0731BF8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85E41300-714D-4179-9634-CFADA64A81B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64F2C847-8302-4232-9D08-7E0BEC2ED32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A4E4C533-B6FA-442A-99D7-CD0B2AEC5F4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3476E4B1-5F5C-46ED-878C-8078E82A33C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F332155-104B-4474-A194-2AC3E21585C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2EC136E7-B2A3-4C15-AB16-D18922EF16C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5AED2E5F-AD20-4F40-A76C-E0E9468E699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C3E4F93C-B055-4D05-9353-4BBB29E461C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7C68512E-0B0A-4387-B1D8-9F23A6E1334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EC70B751-E180-400D-B9E1-FAC7C806439B}"/>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BD18F63B-2051-4A23-9F24-4E9587E8D1FD}"/>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A7D0CD4C-8CFF-4A7A-8673-0BAED43487E6}"/>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2C426FFD-6CD2-4BF0-AF88-8D5101670292}"/>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95EDB22B-50CB-4EF3-8A0D-061B8F948099}"/>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6611506F-3022-40B5-8116-E1F0F95C953D}"/>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733DF361-B189-4C61-8C84-C79D6E75D097}"/>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0ADCF17E-A291-45BC-8B51-E994122722EC}"/>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AD43D329-035F-4D31-B5CA-125754F00FC6}"/>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DB3441D6-F7C1-4FC0-81E7-A674E128EB3E}"/>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7E38997E-4D64-4309-AD89-ADE82B6A247F}"/>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B8365352-A569-4723-8D67-81DF4EA9393E}"/>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id="{E3C709B9-8667-43C4-A4F2-DF883B380AEB}"/>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2A5A6899-5673-4D34-AC31-4DE3EA0CB30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8BD3DD57-54DB-4C44-8A82-4542C358FA8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28302</xdr:rowOff>
    </xdr:from>
    <xdr:to>
      <xdr:col>24</xdr:col>
      <xdr:colOff>62865</xdr:colOff>
      <xdr:row>86</xdr:row>
      <xdr:rowOff>168729</xdr:rowOff>
    </xdr:to>
    <xdr:cxnSp macro="">
      <xdr:nvCxnSpPr>
        <xdr:cNvPr id="290" name="直線コネクタ 289">
          <a:extLst>
            <a:ext uri="{FF2B5EF4-FFF2-40B4-BE49-F238E27FC236}">
              <a16:creationId xmlns:a16="http://schemas.microsoft.com/office/drawing/2014/main" id="{A6D46A43-64B4-4130-94DF-088B7DC623CE}"/>
            </a:ext>
          </a:extLst>
        </xdr:cNvPr>
        <xdr:cNvCxnSpPr/>
      </xdr:nvCxnSpPr>
      <xdr:spPr>
        <a:xfrm flipV="1">
          <a:off x="4634865" y="13401402"/>
          <a:ext cx="0" cy="1512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E9BB4B4D-A74D-4A04-A972-122CDB8DD7B7}"/>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a:extLst>
            <a:ext uri="{FF2B5EF4-FFF2-40B4-BE49-F238E27FC236}">
              <a16:creationId xmlns:a16="http://schemas.microsoft.com/office/drawing/2014/main" id="{B0466845-F4AF-4DA4-974F-CF71B92A6016}"/>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146429</xdr:rowOff>
    </xdr:from>
    <xdr:ext cx="340478" cy="259045"/>
    <xdr:sp macro="" textlink="">
      <xdr:nvSpPr>
        <xdr:cNvPr id="293" name="【公営住宅】&#10;有形固定資産減価償却率最大値テキスト">
          <a:extLst>
            <a:ext uri="{FF2B5EF4-FFF2-40B4-BE49-F238E27FC236}">
              <a16:creationId xmlns:a16="http://schemas.microsoft.com/office/drawing/2014/main" id="{E41E94FA-EDEF-42B9-87BA-EE4DF3D31A13}"/>
            </a:ext>
          </a:extLst>
        </xdr:cNvPr>
        <xdr:cNvSpPr txBox="1"/>
      </xdr:nvSpPr>
      <xdr:spPr>
        <a:xfrm>
          <a:off x="4673600" y="131766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28302</xdr:rowOff>
    </xdr:from>
    <xdr:to>
      <xdr:col>24</xdr:col>
      <xdr:colOff>152400</xdr:colOff>
      <xdr:row>78</xdr:row>
      <xdr:rowOff>28302</xdr:rowOff>
    </xdr:to>
    <xdr:cxnSp macro="">
      <xdr:nvCxnSpPr>
        <xdr:cNvPr id="294" name="直線コネクタ 293">
          <a:extLst>
            <a:ext uri="{FF2B5EF4-FFF2-40B4-BE49-F238E27FC236}">
              <a16:creationId xmlns:a16="http://schemas.microsoft.com/office/drawing/2014/main" id="{E24D548A-5AD0-4250-9FCB-95B1B3DC9D66}"/>
            </a:ext>
          </a:extLst>
        </xdr:cNvPr>
        <xdr:cNvCxnSpPr/>
      </xdr:nvCxnSpPr>
      <xdr:spPr>
        <a:xfrm>
          <a:off x="4546600" y="1340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80390</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2B31E5F8-C4B8-4262-8325-E04C2A69A745}"/>
            </a:ext>
          </a:extLst>
        </xdr:cNvPr>
        <xdr:cNvSpPr txBox="1"/>
      </xdr:nvSpPr>
      <xdr:spPr>
        <a:xfrm>
          <a:off x="4673600" y="14139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57513</xdr:rowOff>
    </xdr:from>
    <xdr:to>
      <xdr:col>24</xdr:col>
      <xdr:colOff>114300</xdr:colOff>
      <xdr:row>83</xdr:row>
      <xdr:rowOff>159113</xdr:rowOff>
    </xdr:to>
    <xdr:sp macro="" textlink="">
      <xdr:nvSpPr>
        <xdr:cNvPr id="296" name="フローチャート: 判断 295">
          <a:extLst>
            <a:ext uri="{FF2B5EF4-FFF2-40B4-BE49-F238E27FC236}">
              <a16:creationId xmlns:a16="http://schemas.microsoft.com/office/drawing/2014/main" id="{56AC3B0C-593C-4C8C-9A14-5AA43F7B11E1}"/>
            </a:ext>
          </a:extLst>
        </xdr:cNvPr>
        <xdr:cNvSpPr/>
      </xdr:nvSpPr>
      <xdr:spPr>
        <a:xfrm>
          <a:off x="45847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28121</xdr:rowOff>
    </xdr:from>
    <xdr:to>
      <xdr:col>20</xdr:col>
      <xdr:colOff>38100</xdr:colOff>
      <xdr:row>83</xdr:row>
      <xdr:rowOff>129721</xdr:rowOff>
    </xdr:to>
    <xdr:sp macro="" textlink="">
      <xdr:nvSpPr>
        <xdr:cNvPr id="297" name="フローチャート: 判断 296">
          <a:extLst>
            <a:ext uri="{FF2B5EF4-FFF2-40B4-BE49-F238E27FC236}">
              <a16:creationId xmlns:a16="http://schemas.microsoft.com/office/drawing/2014/main" id="{7C4BE7BB-1322-4888-98C0-7B543FB2ECCB}"/>
            </a:ext>
          </a:extLst>
        </xdr:cNvPr>
        <xdr:cNvSpPr/>
      </xdr:nvSpPr>
      <xdr:spPr>
        <a:xfrm>
          <a:off x="3746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170180</xdr:rowOff>
    </xdr:from>
    <xdr:to>
      <xdr:col>15</xdr:col>
      <xdr:colOff>101600</xdr:colOff>
      <xdr:row>83</xdr:row>
      <xdr:rowOff>100330</xdr:rowOff>
    </xdr:to>
    <xdr:sp macro="" textlink="">
      <xdr:nvSpPr>
        <xdr:cNvPr id="298" name="フローチャート: 判断 297">
          <a:extLst>
            <a:ext uri="{FF2B5EF4-FFF2-40B4-BE49-F238E27FC236}">
              <a16:creationId xmlns:a16="http://schemas.microsoft.com/office/drawing/2014/main" id="{69CBF5C5-84CC-4321-B5DE-65431ABD2370}"/>
            </a:ext>
          </a:extLst>
        </xdr:cNvPr>
        <xdr:cNvSpPr/>
      </xdr:nvSpPr>
      <xdr:spPr>
        <a:xfrm>
          <a:off x="2857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140788</xdr:rowOff>
    </xdr:from>
    <xdr:to>
      <xdr:col>10</xdr:col>
      <xdr:colOff>165100</xdr:colOff>
      <xdr:row>83</xdr:row>
      <xdr:rowOff>70938</xdr:rowOff>
    </xdr:to>
    <xdr:sp macro="" textlink="">
      <xdr:nvSpPr>
        <xdr:cNvPr id="299" name="フローチャート: 判断 298">
          <a:extLst>
            <a:ext uri="{FF2B5EF4-FFF2-40B4-BE49-F238E27FC236}">
              <a16:creationId xmlns:a16="http://schemas.microsoft.com/office/drawing/2014/main" id="{0E1552B6-BC3D-43A2-AF50-30543D8534CA}"/>
            </a:ext>
          </a:extLst>
        </xdr:cNvPr>
        <xdr:cNvSpPr/>
      </xdr:nvSpPr>
      <xdr:spPr>
        <a:xfrm>
          <a:off x="1968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168548</xdr:rowOff>
    </xdr:from>
    <xdr:to>
      <xdr:col>6</xdr:col>
      <xdr:colOff>38100</xdr:colOff>
      <xdr:row>83</xdr:row>
      <xdr:rowOff>98698</xdr:rowOff>
    </xdr:to>
    <xdr:sp macro="" textlink="">
      <xdr:nvSpPr>
        <xdr:cNvPr id="300" name="フローチャート: 判断 299">
          <a:extLst>
            <a:ext uri="{FF2B5EF4-FFF2-40B4-BE49-F238E27FC236}">
              <a16:creationId xmlns:a16="http://schemas.microsoft.com/office/drawing/2014/main" id="{2DFF5CFE-3E6B-41F5-A369-B83778906785}"/>
            </a:ext>
          </a:extLst>
        </xdr:cNvPr>
        <xdr:cNvSpPr/>
      </xdr:nvSpPr>
      <xdr:spPr>
        <a:xfrm>
          <a:off x="1079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D1D69202-D5E0-4741-9836-C01DBAB7D9B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AE413062-26C5-4392-94E6-D4DA8DD7AEA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F59CD76A-BE7F-4442-A1BE-03F8A547151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BFA813D9-6162-4FB7-BFD0-C91739A016D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864A1E3E-5CA7-476F-81F1-05EB648057D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82006</xdr:rowOff>
    </xdr:from>
    <xdr:to>
      <xdr:col>24</xdr:col>
      <xdr:colOff>114300</xdr:colOff>
      <xdr:row>85</xdr:row>
      <xdr:rowOff>12156</xdr:rowOff>
    </xdr:to>
    <xdr:sp macro="" textlink="">
      <xdr:nvSpPr>
        <xdr:cNvPr id="306" name="楕円 305">
          <a:extLst>
            <a:ext uri="{FF2B5EF4-FFF2-40B4-BE49-F238E27FC236}">
              <a16:creationId xmlns:a16="http://schemas.microsoft.com/office/drawing/2014/main" id="{37F746F3-3C91-4904-911C-7AD43AFC4179}"/>
            </a:ext>
          </a:extLst>
        </xdr:cNvPr>
        <xdr:cNvSpPr/>
      </xdr:nvSpPr>
      <xdr:spPr>
        <a:xfrm>
          <a:off x="4584700" y="144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60433</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F302FC3D-BF72-4B1B-8A09-BF726B5C7030}"/>
            </a:ext>
          </a:extLst>
        </xdr:cNvPr>
        <xdr:cNvSpPr txBox="1"/>
      </xdr:nvSpPr>
      <xdr:spPr>
        <a:xfrm>
          <a:off x="4673600" y="1446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91802</xdr:rowOff>
    </xdr:from>
    <xdr:to>
      <xdr:col>20</xdr:col>
      <xdr:colOff>38100</xdr:colOff>
      <xdr:row>85</xdr:row>
      <xdr:rowOff>21952</xdr:rowOff>
    </xdr:to>
    <xdr:sp macro="" textlink="">
      <xdr:nvSpPr>
        <xdr:cNvPr id="308" name="楕円 307">
          <a:extLst>
            <a:ext uri="{FF2B5EF4-FFF2-40B4-BE49-F238E27FC236}">
              <a16:creationId xmlns:a16="http://schemas.microsoft.com/office/drawing/2014/main" id="{737B0B2E-AC53-4BBA-983D-1251526AD12F}"/>
            </a:ext>
          </a:extLst>
        </xdr:cNvPr>
        <xdr:cNvSpPr/>
      </xdr:nvSpPr>
      <xdr:spPr>
        <a:xfrm>
          <a:off x="3746500" y="1449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132806</xdr:rowOff>
    </xdr:from>
    <xdr:to>
      <xdr:col>24</xdr:col>
      <xdr:colOff>63500</xdr:colOff>
      <xdr:row>84</xdr:row>
      <xdr:rowOff>142602</xdr:rowOff>
    </xdr:to>
    <xdr:cxnSp macro="">
      <xdr:nvCxnSpPr>
        <xdr:cNvPr id="309" name="直線コネクタ 308">
          <a:extLst>
            <a:ext uri="{FF2B5EF4-FFF2-40B4-BE49-F238E27FC236}">
              <a16:creationId xmlns:a16="http://schemas.microsoft.com/office/drawing/2014/main" id="{F4F46DDC-1D44-4B25-BFD4-26584B2DB90B}"/>
            </a:ext>
          </a:extLst>
        </xdr:cNvPr>
        <xdr:cNvCxnSpPr/>
      </xdr:nvCxnSpPr>
      <xdr:spPr>
        <a:xfrm flipV="1">
          <a:off x="3797300" y="14534606"/>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90170</xdr:rowOff>
    </xdr:from>
    <xdr:to>
      <xdr:col>15</xdr:col>
      <xdr:colOff>101600</xdr:colOff>
      <xdr:row>85</xdr:row>
      <xdr:rowOff>20320</xdr:rowOff>
    </xdr:to>
    <xdr:sp macro="" textlink="">
      <xdr:nvSpPr>
        <xdr:cNvPr id="310" name="楕円 309">
          <a:extLst>
            <a:ext uri="{FF2B5EF4-FFF2-40B4-BE49-F238E27FC236}">
              <a16:creationId xmlns:a16="http://schemas.microsoft.com/office/drawing/2014/main" id="{D39F9063-2FCE-4D06-93EF-E6EFE284B9FB}"/>
            </a:ext>
          </a:extLst>
        </xdr:cNvPr>
        <xdr:cNvSpPr/>
      </xdr:nvSpPr>
      <xdr:spPr>
        <a:xfrm>
          <a:off x="28575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140970</xdr:rowOff>
    </xdr:from>
    <xdr:to>
      <xdr:col>19</xdr:col>
      <xdr:colOff>177800</xdr:colOff>
      <xdr:row>84</xdr:row>
      <xdr:rowOff>142602</xdr:rowOff>
    </xdr:to>
    <xdr:cxnSp macro="">
      <xdr:nvCxnSpPr>
        <xdr:cNvPr id="311" name="直線コネクタ 310">
          <a:extLst>
            <a:ext uri="{FF2B5EF4-FFF2-40B4-BE49-F238E27FC236}">
              <a16:creationId xmlns:a16="http://schemas.microsoft.com/office/drawing/2014/main" id="{EE6D428E-C57F-4EA2-8ABB-8E32357F783C}"/>
            </a:ext>
          </a:extLst>
        </xdr:cNvPr>
        <xdr:cNvCxnSpPr/>
      </xdr:nvCxnSpPr>
      <xdr:spPr>
        <a:xfrm>
          <a:off x="2908300" y="14542770"/>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114663</xdr:rowOff>
    </xdr:from>
    <xdr:to>
      <xdr:col>10</xdr:col>
      <xdr:colOff>165100</xdr:colOff>
      <xdr:row>85</xdr:row>
      <xdr:rowOff>44813</xdr:rowOff>
    </xdr:to>
    <xdr:sp macro="" textlink="">
      <xdr:nvSpPr>
        <xdr:cNvPr id="312" name="楕円 311">
          <a:extLst>
            <a:ext uri="{FF2B5EF4-FFF2-40B4-BE49-F238E27FC236}">
              <a16:creationId xmlns:a16="http://schemas.microsoft.com/office/drawing/2014/main" id="{E3798505-7CB6-485F-A2DA-3F3CF26239A7}"/>
            </a:ext>
          </a:extLst>
        </xdr:cNvPr>
        <xdr:cNvSpPr/>
      </xdr:nvSpPr>
      <xdr:spPr>
        <a:xfrm>
          <a:off x="1968500" y="1451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140970</xdr:rowOff>
    </xdr:from>
    <xdr:to>
      <xdr:col>15</xdr:col>
      <xdr:colOff>50800</xdr:colOff>
      <xdr:row>84</xdr:row>
      <xdr:rowOff>165463</xdr:rowOff>
    </xdr:to>
    <xdr:cxnSp macro="">
      <xdr:nvCxnSpPr>
        <xdr:cNvPr id="313" name="直線コネクタ 312">
          <a:extLst>
            <a:ext uri="{FF2B5EF4-FFF2-40B4-BE49-F238E27FC236}">
              <a16:creationId xmlns:a16="http://schemas.microsoft.com/office/drawing/2014/main" id="{A6EFCBF0-95AA-46A6-B207-D7867FED2F36}"/>
            </a:ext>
          </a:extLst>
        </xdr:cNvPr>
        <xdr:cNvCxnSpPr/>
      </xdr:nvCxnSpPr>
      <xdr:spPr>
        <a:xfrm flipV="1">
          <a:off x="2019300" y="1454277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98334</xdr:rowOff>
    </xdr:from>
    <xdr:to>
      <xdr:col>6</xdr:col>
      <xdr:colOff>38100</xdr:colOff>
      <xdr:row>85</xdr:row>
      <xdr:rowOff>28484</xdr:rowOff>
    </xdr:to>
    <xdr:sp macro="" textlink="">
      <xdr:nvSpPr>
        <xdr:cNvPr id="314" name="楕円 313">
          <a:extLst>
            <a:ext uri="{FF2B5EF4-FFF2-40B4-BE49-F238E27FC236}">
              <a16:creationId xmlns:a16="http://schemas.microsoft.com/office/drawing/2014/main" id="{061E8037-ED0B-4FD2-BAC1-B7576DF5C729}"/>
            </a:ext>
          </a:extLst>
        </xdr:cNvPr>
        <xdr:cNvSpPr/>
      </xdr:nvSpPr>
      <xdr:spPr>
        <a:xfrm>
          <a:off x="1079500" y="1450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149134</xdr:rowOff>
    </xdr:from>
    <xdr:to>
      <xdr:col>10</xdr:col>
      <xdr:colOff>114300</xdr:colOff>
      <xdr:row>84</xdr:row>
      <xdr:rowOff>165463</xdr:rowOff>
    </xdr:to>
    <xdr:cxnSp macro="">
      <xdr:nvCxnSpPr>
        <xdr:cNvPr id="315" name="直線コネクタ 314">
          <a:extLst>
            <a:ext uri="{FF2B5EF4-FFF2-40B4-BE49-F238E27FC236}">
              <a16:creationId xmlns:a16="http://schemas.microsoft.com/office/drawing/2014/main" id="{C47CE873-35D1-4365-BE46-FDCD0BA116EE}"/>
            </a:ext>
          </a:extLst>
        </xdr:cNvPr>
        <xdr:cNvCxnSpPr/>
      </xdr:nvCxnSpPr>
      <xdr:spPr>
        <a:xfrm>
          <a:off x="1130300" y="1455093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146248</xdr:rowOff>
    </xdr:from>
    <xdr:ext cx="405111" cy="259045"/>
    <xdr:sp macro="" textlink="">
      <xdr:nvSpPr>
        <xdr:cNvPr id="316" name="n_1aveValue【公営住宅】&#10;有形固定資産減価償却率">
          <a:extLst>
            <a:ext uri="{FF2B5EF4-FFF2-40B4-BE49-F238E27FC236}">
              <a16:creationId xmlns:a16="http://schemas.microsoft.com/office/drawing/2014/main" id="{3F045F9E-5D51-4831-981A-F874A9753B3E}"/>
            </a:ext>
          </a:extLst>
        </xdr:cNvPr>
        <xdr:cNvSpPr txBox="1"/>
      </xdr:nvSpPr>
      <xdr:spPr>
        <a:xfrm>
          <a:off x="35820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116857</xdr:rowOff>
    </xdr:from>
    <xdr:ext cx="405111" cy="259045"/>
    <xdr:sp macro="" textlink="">
      <xdr:nvSpPr>
        <xdr:cNvPr id="317" name="n_2aveValue【公営住宅】&#10;有形固定資産減価償却率">
          <a:extLst>
            <a:ext uri="{FF2B5EF4-FFF2-40B4-BE49-F238E27FC236}">
              <a16:creationId xmlns:a16="http://schemas.microsoft.com/office/drawing/2014/main" id="{1C484A7E-F509-4043-8B6E-B87799403C95}"/>
            </a:ext>
          </a:extLst>
        </xdr:cNvPr>
        <xdr:cNvSpPr txBox="1"/>
      </xdr:nvSpPr>
      <xdr:spPr>
        <a:xfrm>
          <a:off x="2705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87465</xdr:rowOff>
    </xdr:from>
    <xdr:ext cx="405111" cy="259045"/>
    <xdr:sp macro="" textlink="">
      <xdr:nvSpPr>
        <xdr:cNvPr id="318" name="n_3aveValue【公営住宅】&#10;有形固定資産減価償却率">
          <a:extLst>
            <a:ext uri="{FF2B5EF4-FFF2-40B4-BE49-F238E27FC236}">
              <a16:creationId xmlns:a16="http://schemas.microsoft.com/office/drawing/2014/main" id="{AAEE103A-0D61-4BB9-AEFD-40AA4F2414B0}"/>
            </a:ext>
          </a:extLst>
        </xdr:cNvPr>
        <xdr:cNvSpPr txBox="1"/>
      </xdr:nvSpPr>
      <xdr:spPr>
        <a:xfrm>
          <a:off x="1816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115225</xdr:rowOff>
    </xdr:from>
    <xdr:ext cx="405111" cy="259045"/>
    <xdr:sp macro="" textlink="">
      <xdr:nvSpPr>
        <xdr:cNvPr id="319" name="n_4aveValue【公営住宅】&#10;有形固定資産減価償却率">
          <a:extLst>
            <a:ext uri="{FF2B5EF4-FFF2-40B4-BE49-F238E27FC236}">
              <a16:creationId xmlns:a16="http://schemas.microsoft.com/office/drawing/2014/main" id="{16B6119D-059D-41AE-A75D-AC661831F970}"/>
            </a:ext>
          </a:extLst>
        </xdr:cNvPr>
        <xdr:cNvSpPr txBox="1"/>
      </xdr:nvSpPr>
      <xdr:spPr>
        <a:xfrm>
          <a:off x="927744" y="14002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13079</xdr:rowOff>
    </xdr:from>
    <xdr:ext cx="405111" cy="259045"/>
    <xdr:sp macro="" textlink="">
      <xdr:nvSpPr>
        <xdr:cNvPr id="320" name="n_1mainValue【公営住宅】&#10;有形固定資産減価償却率">
          <a:extLst>
            <a:ext uri="{FF2B5EF4-FFF2-40B4-BE49-F238E27FC236}">
              <a16:creationId xmlns:a16="http://schemas.microsoft.com/office/drawing/2014/main" id="{02AF7085-9DE4-42FC-A31F-1D8AC108905A}"/>
            </a:ext>
          </a:extLst>
        </xdr:cNvPr>
        <xdr:cNvSpPr txBox="1"/>
      </xdr:nvSpPr>
      <xdr:spPr>
        <a:xfrm>
          <a:off x="3582044" y="1458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11447</xdr:rowOff>
    </xdr:from>
    <xdr:ext cx="405111" cy="259045"/>
    <xdr:sp macro="" textlink="">
      <xdr:nvSpPr>
        <xdr:cNvPr id="321" name="n_2mainValue【公営住宅】&#10;有形固定資産減価償却率">
          <a:extLst>
            <a:ext uri="{FF2B5EF4-FFF2-40B4-BE49-F238E27FC236}">
              <a16:creationId xmlns:a16="http://schemas.microsoft.com/office/drawing/2014/main" id="{D9A6FBC3-A8E2-43B9-B215-F37B6BE3D386}"/>
            </a:ext>
          </a:extLst>
        </xdr:cNvPr>
        <xdr:cNvSpPr txBox="1"/>
      </xdr:nvSpPr>
      <xdr:spPr>
        <a:xfrm>
          <a:off x="2705744" y="1458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35940</xdr:rowOff>
    </xdr:from>
    <xdr:ext cx="405111" cy="259045"/>
    <xdr:sp macro="" textlink="">
      <xdr:nvSpPr>
        <xdr:cNvPr id="322" name="n_3mainValue【公営住宅】&#10;有形固定資産減価償却率">
          <a:extLst>
            <a:ext uri="{FF2B5EF4-FFF2-40B4-BE49-F238E27FC236}">
              <a16:creationId xmlns:a16="http://schemas.microsoft.com/office/drawing/2014/main" id="{91AE2D92-0BB4-477A-98FE-4DD64AA3A171}"/>
            </a:ext>
          </a:extLst>
        </xdr:cNvPr>
        <xdr:cNvSpPr txBox="1"/>
      </xdr:nvSpPr>
      <xdr:spPr>
        <a:xfrm>
          <a:off x="1816744" y="1460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19611</xdr:rowOff>
    </xdr:from>
    <xdr:ext cx="405111" cy="259045"/>
    <xdr:sp macro="" textlink="">
      <xdr:nvSpPr>
        <xdr:cNvPr id="323" name="n_4mainValue【公営住宅】&#10;有形固定資産減価償却率">
          <a:extLst>
            <a:ext uri="{FF2B5EF4-FFF2-40B4-BE49-F238E27FC236}">
              <a16:creationId xmlns:a16="http://schemas.microsoft.com/office/drawing/2014/main" id="{EC98F427-BB44-41D7-B9F2-F58A2A99D14F}"/>
            </a:ext>
          </a:extLst>
        </xdr:cNvPr>
        <xdr:cNvSpPr txBox="1"/>
      </xdr:nvSpPr>
      <xdr:spPr>
        <a:xfrm>
          <a:off x="927744" y="1459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78AA9283-F5D6-4EB5-AA0D-1F944297AC6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E71E2CEB-07F7-48EF-B3E1-F207EA04724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9F64ABFA-2B5E-4FC9-8467-C1FD2685E1C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2D26C93A-3673-4ADC-A160-9C19F7FCB73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E6B7FBE8-7ABB-4912-A7E2-C95287F19E7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77279A48-3000-4E58-B291-363380D5EB3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14D22CCE-D902-48BC-8423-D91657BBAC7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E210E8B9-41A5-4E79-8F53-01EA6EDAB6C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D5483ED1-FA71-474B-B1EA-0DDA06FD069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EECD81E5-CFCB-43E3-9D4C-D7A7FEED0FF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34DB608A-EA53-47B1-BEF0-BCEE4DE788B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a:extLst>
            <a:ext uri="{FF2B5EF4-FFF2-40B4-BE49-F238E27FC236}">
              <a16:creationId xmlns:a16="http://schemas.microsoft.com/office/drawing/2014/main" id="{022C8A70-BE10-4EB9-8BDC-BE85C72C5C4F}"/>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E4621637-C7C1-43B6-8308-3D6B97A61DAF}"/>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a:extLst>
            <a:ext uri="{FF2B5EF4-FFF2-40B4-BE49-F238E27FC236}">
              <a16:creationId xmlns:a16="http://schemas.microsoft.com/office/drawing/2014/main" id="{43B83BD7-9CFF-45BF-8332-64E1A04DF308}"/>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F24D0542-E0F5-44AB-A48E-E0F7EE8224CA}"/>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a:extLst>
            <a:ext uri="{FF2B5EF4-FFF2-40B4-BE49-F238E27FC236}">
              <a16:creationId xmlns:a16="http://schemas.microsoft.com/office/drawing/2014/main" id="{CAA499A9-B07D-41A0-9435-470E3367F89A}"/>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8E900A99-BE4D-4333-9178-AAF60355BF55}"/>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a:extLst>
            <a:ext uri="{FF2B5EF4-FFF2-40B4-BE49-F238E27FC236}">
              <a16:creationId xmlns:a16="http://schemas.microsoft.com/office/drawing/2014/main" id="{2D5CFA65-57AC-4CFB-8D1B-BEE81F90D4B9}"/>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7FD0A0DE-42A0-4475-82A4-05ACE6E8AEA1}"/>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a:extLst>
            <a:ext uri="{FF2B5EF4-FFF2-40B4-BE49-F238E27FC236}">
              <a16:creationId xmlns:a16="http://schemas.microsoft.com/office/drawing/2014/main" id="{2C514FF4-D4F6-4B7F-8314-917C8390001C}"/>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DE463DA7-7EED-48E9-93CE-4498B063674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a:extLst>
            <a:ext uri="{FF2B5EF4-FFF2-40B4-BE49-F238E27FC236}">
              <a16:creationId xmlns:a16="http://schemas.microsoft.com/office/drawing/2014/main" id="{37047B39-4399-42EB-BD47-2F7F2710411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B6745667-10DA-49D7-9C88-A2D1C07049B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20193</xdr:rowOff>
    </xdr:from>
    <xdr:to>
      <xdr:col>54</xdr:col>
      <xdr:colOff>189865</xdr:colOff>
      <xdr:row>86</xdr:row>
      <xdr:rowOff>113537</xdr:rowOff>
    </xdr:to>
    <xdr:cxnSp macro="">
      <xdr:nvCxnSpPr>
        <xdr:cNvPr id="347" name="直線コネクタ 346">
          <a:extLst>
            <a:ext uri="{FF2B5EF4-FFF2-40B4-BE49-F238E27FC236}">
              <a16:creationId xmlns:a16="http://schemas.microsoft.com/office/drawing/2014/main" id="{4065312B-3C72-43CE-A09F-EB17CFAA9D6A}"/>
            </a:ext>
          </a:extLst>
        </xdr:cNvPr>
        <xdr:cNvCxnSpPr/>
      </xdr:nvCxnSpPr>
      <xdr:spPr>
        <a:xfrm flipV="1">
          <a:off x="10476865" y="13564743"/>
          <a:ext cx="0" cy="1293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117364</xdr:rowOff>
    </xdr:from>
    <xdr:ext cx="469744" cy="259045"/>
    <xdr:sp macro="" textlink="">
      <xdr:nvSpPr>
        <xdr:cNvPr id="348" name="【公営住宅】&#10;一人当たり面積最小値テキスト">
          <a:extLst>
            <a:ext uri="{FF2B5EF4-FFF2-40B4-BE49-F238E27FC236}">
              <a16:creationId xmlns:a16="http://schemas.microsoft.com/office/drawing/2014/main" id="{DC894A3D-C02B-40FE-A609-9694C1EFBF6C}"/>
            </a:ext>
          </a:extLst>
        </xdr:cNvPr>
        <xdr:cNvSpPr txBox="1"/>
      </xdr:nvSpPr>
      <xdr:spPr>
        <a:xfrm>
          <a:off x="10515600" y="1486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113537</xdr:rowOff>
    </xdr:from>
    <xdr:to>
      <xdr:col>55</xdr:col>
      <xdr:colOff>88900</xdr:colOff>
      <xdr:row>86</xdr:row>
      <xdr:rowOff>113537</xdr:rowOff>
    </xdr:to>
    <xdr:cxnSp macro="">
      <xdr:nvCxnSpPr>
        <xdr:cNvPr id="349" name="直線コネクタ 348">
          <a:extLst>
            <a:ext uri="{FF2B5EF4-FFF2-40B4-BE49-F238E27FC236}">
              <a16:creationId xmlns:a16="http://schemas.microsoft.com/office/drawing/2014/main" id="{7A9E75C8-FD6A-4628-AED4-BA9D055BE3D2}"/>
            </a:ext>
          </a:extLst>
        </xdr:cNvPr>
        <xdr:cNvCxnSpPr/>
      </xdr:nvCxnSpPr>
      <xdr:spPr>
        <a:xfrm>
          <a:off x="10388600" y="148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138320</xdr:rowOff>
    </xdr:from>
    <xdr:ext cx="469744" cy="259045"/>
    <xdr:sp macro="" textlink="">
      <xdr:nvSpPr>
        <xdr:cNvPr id="350" name="【公営住宅】&#10;一人当たり面積最大値テキスト">
          <a:extLst>
            <a:ext uri="{FF2B5EF4-FFF2-40B4-BE49-F238E27FC236}">
              <a16:creationId xmlns:a16="http://schemas.microsoft.com/office/drawing/2014/main" id="{990B150C-DB02-403A-BD86-6FA6DD60166A}"/>
            </a:ext>
          </a:extLst>
        </xdr:cNvPr>
        <xdr:cNvSpPr txBox="1"/>
      </xdr:nvSpPr>
      <xdr:spPr>
        <a:xfrm>
          <a:off x="10515600" y="1333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20193</xdr:rowOff>
    </xdr:from>
    <xdr:to>
      <xdr:col>55</xdr:col>
      <xdr:colOff>88900</xdr:colOff>
      <xdr:row>79</xdr:row>
      <xdr:rowOff>20193</xdr:rowOff>
    </xdr:to>
    <xdr:cxnSp macro="">
      <xdr:nvCxnSpPr>
        <xdr:cNvPr id="351" name="直線コネクタ 350">
          <a:extLst>
            <a:ext uri="{FF2B5EF4-FFF2-40B4-BE49-F238E27FC236}">
              <a16:creationId xmlns:a16="http://schemas.microsoft.com/office/drawing/2014/main" id="{2CB94101-3B73-42E4-A9C5-F2F9863FC651}"/>
            </a:ext>
          </a:extLst>
        </xdr:cNvPr>
        <xdr:cNvCxnSpPr/>
      </xdr:nvCxnSpPr>
      <xdr:spPr>
        <a:xfrm>
          <a:off x="10388600" y="1356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61231</xdr:rowOff>
    </xdr:from>
    <xdr:ext cx="469744" cy="259045"/>
    <xdr:sp macro="" textlink="">
      <xdr:nvSpPr>
        <xdr:cNvPr id="352" name="【公営住宅】&#10;一人当たり面積平均値テキスト">
          <a:extLst>
            <a:ext uri="{FF2B5EF4-FFF2-40B4-BE49-F238E27FC236}">
              <a16:creationId xmlns:a16="http://schemas.microsoft.com/office/drawing/2014/main" id="{0E53B0E8-12ED-45EE-9C38-559FFF7AA63F}"/>
            </a:ext>
          </a:extLst>
        </xdr:cNvPr>
        <xdr:cNvSpPr txBox="1"/>
      </xdr:nvSpPr>
      <xdr:spPr>
        <a:xfrm>
          <a:off x="10515600" y="144630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38354</xdr:rowOff>
    </xdr:from>
    <xdr:to>
      <xdr:col>55</xdr:col>
      <xdr:colOff>50800</xdr:colOff>
      <xdr:row>85</xdr:row>
      <xdr:rowOff>139954</xdr:rowOff>
    </xdr:to>
    <xdr:sp macro="" textlink="">
      <xdr:nvSpPr>
        <xdr:cNvPr id="353" name="フローチャート: 判断 352">
          <a:extLst>
            <a:ext uri="{FF2B5EF4-FFF2-40B4-BE49-F238E27FC236}">
              <a16:creationId xmlns:a16="http://schemas.microsoft.com/office/drawing/2014/main" id="{EE40518B-3BEB-4650-A8C2-EB1D4D85CDF6}"/>
            </a:ext>
          </a:extLst>
        </xdr:cNvPr>
        <xdr:cNvSpPr/>
      </xdr:nvSpPr>
      <xdr:spPr>
        <a:xfrm>
          <a:off x="10426700" y="1461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44069</xdr:rowOff>
    </xdr:from>
    <xdr:to>
      <xdr:col>50</xdr:col>
      <xdr:colOff>165100</xdr:colOff>
      <xdr:row>85</xdr:row>
      <xdr:rowOff>145669</xdr:rowOff>
    </xdr:to>
    <xdr:sp macro="" textlink="">
      <xdr:nvSpPr>
        <xdr:cNvPr id="354" name="フローチャート: 判断 353">
          <a:extLst>
            <a:ext uri="{FF2B5EF4-FFF2-40B4-BE49-F238E27FC236}">
              <a16:creationId xmlns:a16="http://schemas.microsoft.com/office/drawing/2014/main" id="{25BAA198-1931-41E8-AF3F-C517FC51E2A1}"/>
            </a:ext>
          </a:extLst>
        </xdr:cNvPr>
        <xdr:cNvSpPr/>
      </xdr:nvSpPr>
      <xdr:spPr>
        <a:xfrm>
          <a:off x="9588500" y="1461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42926</xdr:rowOff>
    </xdr:from>
    <xdr:to>
      <xdr:col>46</xdr:col>
      <xdr:colOff>38100</xdr:colOff>
      <xdr:row>85</xdr:row>
      <xdr:rowOff>144526</xdr:rowOff>
    </xdr:to>
    <xdr:sp macro="" textlink="">
      <xdr:nvSpPr>
        <xdr:cNvPr id="355" name="フローチャート: 判断 354">
          <a:extLst>
            <a:ext uri="{FF2B5EF4-FFF2-40B4-BE49-F238E27FC236}">
              <a16:creationId xmlns:a16="http://schemas.microsoft.com/office/drawing/2014/main" id="{F45AF4DA-D293-46E6-A68D-F67D36086DB3}"/>
            </a:ext>
          </a:extLst>
        </xdr:cNvPr>
        <xdr:cNvSpPr/>
      </xdr:nvSpPr>
      <xdr:spPr>
        <a:xfrm>
          <a:off x="8699500" y="1461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44069</xdr:rowOff>
    </xdr:from>
    <xdr:to>
      <xdr:col>41</xdr:col>
      <xdr:colOff>101600</xdr:colOff>
      <xdr:row>85</xdr:row>
      <xdr:rowOff>145669</xdr:rowOff>
    </xdr:to>
    <xdr:sp macro="" textlink="">
      <xdr:nvSpPr>
        <xdr:cNvPr id="356" name="フローチャート: 判断 355">
          <a:extLst>
            <a:ext uri="{FF2B5EF4-FFF2-40B4-BE49-F238E27FC236}">
              <a16:creationId xmlns:a16="http://schemas.microsoft.com/office/drawing/2014/main" id="{172FEEE8-2050-42BD-BA9D-3D3734B3E833}"/>
            </a:ext>
          </a:extLst>
        </xdr:cNvPr>
        <xdr:cNvSpPr/>
      </xdr:nvSpPr>
      <xdr:spPr>
        <a:xfrm>
          <a:off x="7810500" y="1461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49022</xdr:rowOff>
    </xdr:from>
    <xdr:to>
      <xdr:col>36</xdr:col>
      <xdr:colOff>165100</xdr:colOff>
      <xdr:row>85</xdr:row>
      <xdr:rowOff>150622</xdr:rowOff>
    </xdr:to>
    <xdr:sp macro="" textlink="">
      <xdr:nvSpPr>
        <xdr:cNvPr id="357" name="フローチャート: 判断 356">
          <a:extLst>
            <a:ext uri="{FF2B5EF4-FFF2-40B4-BE49-F238E27FC236}">
              <a16:creationId xmlns:a16="http://schemas.microsoft.com/office/drawing/2014/main" id="{16D7BE13-098B-4B8C-B605-40F0E1EFA1B2}"/>
            </a:ext>
          </a:extLst>
        </xdr:cNvPr>
        <xdr:cNvSpPr/>
      </xdr:nvSpPr>
      <xdr:spPr>
        <a:xfrm>
          <a:off x="6921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763D94AB-D3E2-47A8-BC5E-3D41AC24271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6D201DF6-E917-4ABE-8E41-655B1F7F494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215BDAC2-5FF5-4FF5-8831-D55D90862AC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B29FA7D3-9CC2-42B2-B904-CF286944826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EB1CD8BC-EDE3-427D-8C25-B4CBB2531E3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103124</xdr:rowOff>
    </xdr:from>
    <xdr:to>
      <xdr:col>55</xdr:col>
      <xdr:colOff>50800</xdr:colOff>
      <xdr:row>86</xdr:row>
      <xdr:rowOff>33274</xdr:rowOff>
    </xdr:to>
    <xdr:sp macro="" textlink="">
      <xdr:nvSpPr>
        <xdr:cNvPr id="363" name="楕円 362">
          <a:extLst>
            <a:ext uri="{FF2B5EF4-FFF2-40B4-BE49-F238E27FC236}">
              <a16:creationId xmlns:a16="http://schemas.microsoft.com/office/drawing/2014/main" id="{9FFC1D6F-A48A-4E98-BDD3-0AC6B9406D4D}"/>
            </a:ext>
          </a:extLst>
        </xdr:cNvPr>
        <xdr:cNvSpPr/>
      </xdr:nvSpPr>
      <xdr:spPr>
        <a:xfrm>
          <a:off x="10426700" y="1467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81551</xdr:rowOff>
    </xdr:from>
    <xdr:ext cx="469744" cy="259045"/>
    <xdr:sp macro="" textlink="">
      <xdr:nvSpPr>
        <xdr:cNvPr id="364" name="【公営住宅】&#10;一人当たり面積該当値テキスト">
          <a:extLst>
            <a:ext uri="{FF2B5EF4-FFF2-40B4-BE49-F238E27FC236}">
              <a16:creationId xmlns:a16="http://schemas.microsoft.com/office/drawing/2014/main" id="{08EDC89B-DE63-4332-BD89-A09E61B53991}"/>
            </a:ext>
          </a:extLst>
        </xdr:cNvPr>
        <xdr:cNvSpPr txBox="1"/>
      </xdr:nvSpPr>
      <xdr:spPr>
        <a:xfrm>
          <a:off x="10515600" y="1465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103124</xdr:rowOff>
    </xdr:from>
    <xdr:to>
      <xdr:col>50</xdr:col>
      <xdr:colOff>165100</xdr:colOff>
      <xdr:row>86</xdr:row>
      <xdr:rowOff>33274</xdr:rowOff>
    </xdr:to>
    <xdr:sp macro="" textlink="">
      <xdr:nvSpPr>
        <xdr:cNvPr id="365" name="楕円 364">
          <a:extLst>
            <a:ext uri="{FF2B5EF4-FFF2-40B4-BE49-F238E27FC236}">
              <a16:creationId xmlns:a16="http://schemas.microsoft.com/office/drawing/2014/main" id="{3F4DB964-4EDC-4F2D-BF2E-13520E5D7B94}"/>
            </a:ext>
          </a:extLst>
        </xdr:cNvPr>
        <xdr:cNvSpPr/>
      </xdr:nvSpPr>
      <xdr:spPr>
        <a:xfrm>
          <a:off x="9588500" y="1467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153924</xdr:rowOff>
    </xdr:from>
    <xdr:to>
      <xdr:col>55</xdr:col>
      <xdr:colOff>0</xdr:colOff>
      <xdr:row>85</xdr:row>
      <xdr:rowOff>153924</xdr:rowOff>
    </xdr:to>
    <xdr:cxnSp macro="">
      <xdr:nvCxnSpPr>
        <xdr:cNvPr id="366" name="直線コネクタ 365">
          <a:extLst>
            <a:ext uri="{FF2B5EF4-FFF2-40B4-BE49-F238E27FC236}">
              <a16:creationId xmlns:a16="http://schemas.microsoft.com/office/drawing/2014/main" id="{4CE1D552-4787-4930-8806-0881061D445E}"/>
            </a:ext>
          </a:extLst>
        </xdr:cNvPr>
        <xdr:cNvCxnSpPr/>
      </xdr:nvCxnSpPr>
      <xdr:spPr>
        <a:xfrm>
          <a:off x="9639300" y="1472717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102743</xdr:rowOff>
    </xdr:from>
    <xdr:to>
      <xdr:col>46</xdr:col>
      <xdr:colOff>38100</xdr:colOff>
      <xdr:row>86</xdr:row>
      <xdr:rowOff>32893</xdr:rowOff>
    </xdr:to>
    <xdr:sp macro="" textlink="">
      <xdr:nvSpPr>
        <xdr:cNvPr id="367" name="楕円 366">
          <a:extLst>
            <a:ext uri="{FF2B5EF4-FFF2-40B4-BE49-F238E27FC236}">
              <a16:creationId xmlns:a16="http://schemas.microsoft.com/office/drawing/2014/main" id="{C451A071-2AC3-4748-8C3C-73467B55FF51}"/>
            </a:ext>
          </a:extLst>
        </xdr:cNvPr>
        <xdr:cNvSpPr/>
      </xdr:nvSpPr>
      <xdr:spPr>
        <a:xfrm>
          <a:off x="8699500" y="1467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153543</xdr:rowOff>
    </xdr:from>
    <xdr:to>
      <xdr:col>50</xdr:col>
      <xdr:colOff>114300</xdr:colOff>
      <xdr:row>85</xdr:row>
      <xdr:rowOff>153924</xdr:rowOff>
    </xdr:to>
    <xdr:cxnSp macro="">
      <xdr:nvCxnSpPr>
        <xdr:cNvPr id="368" name="直線コネクタ 367">
          <a:extLst>
            <a:ext uri="{FF2B5EF4-FFF2-40B4-BE49-F238E27FC236}">
              <a16:creationId xmlns:a16="http://schemas.microsoft.com/office/drawing/2014/main" id="{BF1B14D6-AFFE-4FD8-859A-4CB9D7CA0C15}"/>
            </a:ext>
          </a:extLst>
        </xdr:cNvPr>
        <xdr:cNvCxnSpPr/>
      </xdr:nvCxnSpPr>
      <xdr:spPr>
        <a:xfrm>
          <a:off x="8750300" y="14726793"/>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102363</xdr:rowOff>
    </xdr:from>
    <xdr:to>
      <xdr:col>41</xdr:col>
      <xdr:colOff>101600</xdr:colOff>
      <xdr:row>86</xdr:row>
      <xdr:rowOff>32513</xdr:rowOff>
    </xdr:to>
    <xdr:sp macro="" textlink="">
      <xdr:nvSpPr>
        <xdr:cNvPr id="369" name="楕円 368">
          <a:extLst>
            <a:ext uri="{FF2B5EF4-FFF2-40B4-BE49-F238E27FC236}">
              <a16:creationId xmlns:a16="http://schemas.microsoft.com/office/drawing/2014/main" id="{B0B9D53E-6135-4BF6-BDB0-EB51E288B682}"/>
            </a:ext>
          </a:extLst>
        </xdr:cNvPr>
        <xdr:cNvSpPr/>
      </xdr:nvSpPr>
      <xdr:spPr>
        <a:xfrm>
          <a:off x="7810500" y="1467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153163</xdr:rowOff>
    </xdr:from>
    <xdr:to>
      <xdr:col>45</xdr:col>
      <xdr:colOff>177800</xdr:colOff>
      <xdr:row>85</xdr:row>
      <xdr:rowOff>153543</xdr:rowOff>
    </xdr:to>
    <xdr:cxnSp macro="">
      <xdr:nvCxnSpPr>
        <xdr:cNvPr id="370" name="直線コネクタ 369">
          <a:extLst>
            <a:ext uri="{FF2B5EF4-FFF2-40B4-BE49-F238E27FC236}">
              <a16:creationId xmlns:a16="http://schemas.microsoft.com/office/drawing/2014/main" id="{B78B1C80-CDD7-4FE2-B472-7AEA03D098F9}"/>
            </a:ext>
          </a:extLst>
        </xdr:cNvPr>
        <xdr:cNvCxnSpPr/>
      </xdr:nvCxnSpPr>
      <xdr:spPr>
        <a:xfrm>
          <a:off x="7861300" y="14726413"/>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95886</xdr:rowOff>
    </xdr:from>
    <xdr:to>
      <xdr:col>36</xdr:col>
      <xdr:colOff>165100</xdr:colOff>
      <xdr:row>86</xdr:row>
      <xdr:rowOff>26036</xdr:rowOff>
    </xdr:to>
    <xdr:sp macro="" textlink="">
      <xdr:nvSpPr>
        <xdr:cNvPr id="371" name="楕円 370">
          <a:extLst>
            <a:ext uri="{FF2B5EF4-FFF2-40B4-BE49-F238E27FC236}">
              <a16:creationId xmlns:a16="http://schemas.microsoft.com/office/drawing/2014/main" id="{CA67FD70-E0C6-4B3F-A39B-8C5464AED319}"/>
            </a:ext>
          </a:extLst>
        </xdr:cNvPr>
        <xdr:cNvSpPr/>
      </xdr:nvSpPr>
      <xdr:spPr>
        <a:xfrm>
          <a:off x="6921500" y="1466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146686</xdr:rowOff>
    </xdr:from>
    <xdr:to>
      <xdr:col>41</xdr:col>
      <xdr:colOff>50800</xdr:colOff>
      <xdr:row>85</xdr:row>
      <xdr:rowOff>153163</xdr:rowOff>
    </xdr:to>
    <xdr:cxnSp macro="">
      <xdr:nvCxnSpPr>
        <xdr:cNvPr id="372" name="直線コネクタ 371">
          <a:extLst>
            <a:ext uri="{FF2B5EF4-FFF2-40B4-BE49-F238E27FC236}">
              <a16:creationId xmlns:a16="http://schemas.microsoft.com/office/drawing/2014/main" id="{BDE363FF-8866-4EAC-9F4B-857FA6390D90}"/>
            </a:ext>
          </a:extLst>
        </xdr:cNvPr>
        <xdr:cNvCxnSpPr/>
      </xdr:nvCxnSpPr>
      <xdr:spPr>
        <a:xfrm>
          <a:off x="6972300" y="14719936"/>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162196</xdr:rowOff>
    </xdr:from>
    <xdr:ext cx="469744" cy="259045"/>
    <xdr:sp macro="" textlink="">
      <xdr:nvSpPr>
        <xdr:cNvPr id="373" name="n_1aveValue【公営住宅】&#10;一人当たり面積">
          <a:extLst>
            <a:ext uri="{FF2B5EF4-FFF2-40B4-BE49-F238E27FC236}">
              <a16:creationId xmlns:a16="http://schemas.microsoft.com/office/drawing/2014/main" id="{92F81E2E-20FB-4338-9163-AE0B0ED7AF01}"/>
            </a:ext>
          </a:extLst>
        </xdr:cNvPr>
        <xdr:cNvSpPr txBox="1"/>
      </xdr:nvSpPr>
      <xdr:spPr>
        <a:xfrm>
          <a:off x="9391727" y="14392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161053</xdr:rowOff>
    </xdr:from>
    <xdr:ext cx="469744" cy="259045"/>
    <xdr:sp macro="" textlink="">
      <xdr:nvSpPr>
        <xdr:cNvPr id="374" name="n_2aveValue【公営住宅】&#10;一人当たり面積">
          <a:extLst>
            <a:ext uri="{FF2B5EF4-FFF2-40B4-BE49-F238E27FC236}">
              <a16:creationId xmlns:a16="http://schemas.microsoft.com/office/drawing/2014/main" id="{3A15E450-9341-4430-A50A-B468F2D249CE}"/>
            </a:ext>
          </a:extLst>
        </xdr:cNvPr>
        <xdr:cNvSpPr txBox="1"/>
      </xdr:nvSpPr>
      <xdr:spPr>
        <a:xfrm>
          <a:off x="8515427" y="1439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162196</xdr:rowOff>
    </xdr:from>
    <xdr:ext cx="469744" cy="259045"/>
    <xdr:sp macro="" textlink="">
      <xdr:nvSpPr>
        <xdr:cNvPr id="375" name="n_3aveValue【公営住宅】&#10;一人当たり面積">
          <a:extLst>
            <a:ext uri="{FF2B5EF4-FFF2-40B4-BE49-F238E27FC236}">
              <a16:creationId xmlns:a16="http://schemas.microsoft.com/office/drawing/2014/main" id="{6E784F20-7289-448A-BF1F-11857144E6DB}"/>
            </a:ext>
          </a:extLst>
        </xdr:cNvPr>
        <xdr:cNvSpPr txBox="1"/>
      </xdr:nvSpPr>
      <xdr:spPr>
        <a:xfrm>
          <a:off x="7626427" y="14392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167149</xdr:rowOff>
    </xdr:from>
    <xdr:ext cx="469744" cy="259045"/>
    <xdr:sp macro="" textlink="">
      <xdr:nvSpPr>
        <xdr:cNvPr id="376" name="n_4aveValue【公営住宅】&#10;一人当たり面積">
          <a:extLst>
            <a:ext uri="{FF2B5EF4-FFF2-40B4-BE49-F238E27FC236}">
              <a16:creationId xmlns:a16="http://schemas.microsoft.com/office/drawing/2014/main" id="{91451F17-D134-412E-B001-BCE2858DF94C}"/>
            </a:ext>
          </a:extLst>
        </xdr:cNvPr>
        <xdr:cNvSpPr txBox="1"/>
      </xdr:nvSpPr>
      <xdr:spPr>
        <a:xfrm>
          <a:off x="6737427" y="1439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24401</xdr:rowOff>
    </xdr:from>
    <xdr:ext cx="469744" cy="259045"/>
    <xdr:sp macro="" textlink="">
      <xdr:nvSpPr>
        <xdr:cNvPr id="377" name="n_1mainValue【公営住宅】&#10;一人当たり面積">
          <a:extLst>
            <a:ext uri="{FF2B5EF4-FFF2-40B4-BE49-F238E27FC236}">
              <a16:creationId xmlns:a16="http://schemas.microsoft.com/office/drawing/2014/main" id="{E0888E74-873F-4165-B1D8-6A5EA18C774D}"/>
            </a:ext>
          </a:extLst>
        </xdr:cNvPr>
        <xdr:cNvSpPr txBox="1"/>
      </xdr:nvSpPr>
      <xdr:spPr>
        <a:xfrm>
          <a:off x="9391727" y="1476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24020</xdr:rowOff>
    </xdr:from>
    <xdr:ext cx="469744" cy="259045"/>
    <xdr:sp macro="" textlink="">
      <xdr:nvSpPr>
        <xdr:cNvPr id="378" name="n_2mainValue【公営住宅】&#10;一人当たり面積">
          <a:extLst>
            <a:ext uri="{FF2B5EF4-FFF2-40B4-BE49-F238E27FC236}">
              <a16:creationId xmlns:a16="http://schemas.microsoft.com/office/drawing/2014/main" id="{6ACE86AC-3057-4353-ADB3-C0BD0AC2A589}"/>
            </a:ext>
          </a:extLst>
        </xdr:cNvPr>
        <xdr:cNvSpPr txBox="1"/>
      </xdr:nvSpPr>
      <xdr:spPr>
        <a:xfrm>
          <a:off x="8515427" y="14768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23640</xdr:rowOff>
    </xdr:from>
    <xdr:ext cx="469744" cy="259045"/>
    <xdr:sp macro="" textlink="">
      <xdr:nvSpPr>
        <xdr:cNvPr id="379" name="n_3mainValue【公営住宅】&#10;一人当たり面積">
          <a:extLst>
            <a:ext uri="{FF2B5EF4-FFF2-40B4-BE49-F238E27FC236}">
              <a16:creationId xmlns:a16="http://schemas.microsoft.com/office/drawing/2014/main" id="{84E9E155-C202-4450-B1B5-00D8581A2342}"/>
            </a:ext>
          </a:extLst>
        </xdr:cNvPr>
        <xdr:cNvSpPr txBox="1"/>
      </xdr:nvSpPr>
      <xdr:spPr>
        <a:xfrm>
          <a:off x="7626427"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17163</xdr:rowOff>
    </xdr:from>
    <xdr:ext cx="469744" cy="259045"/>
    <xdr:sp macro="" textlink="">
      <xdr:nvSpPr>
        <xdr:cNvPr id="380" name="n_4mainValue【公営住宅】&#10;一人当たり面積">
          <a:extLst>
            <a:ext uri="{FF2B5EF4-FFF2-40B4-BE49-F238E27FC236}">
              <a16:creationId xmlns:a16="http://schemas.microsoft.com/office/drawing/2014/main" id="{3E37FCA0-7BA4-4B5D-A41B-1CABEE4BC7A7}"/>
            </a:ext>
          </a:extLst>
        </xdr:cNvPr>
        <xdr:cNvSpPr txBox="1"/>
      </xdr:nvSpPr>
      <xdr:spPr>
        <a:xfrm>
          <a:off x="6737427" y="1476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A4C61822-73CF-47D2-B5E6-16148B3F4C2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46EE1DB5-8706-4C8A-914E-BA455E70FFA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729B546E-924C-4B63-A2F9-8571AA3319E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2EBFF056-190A-4FDE-83DE-AF311A103F4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D06195BA-6F63-4AB3-BFAA-10CDF283AA7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7F09C136-34C8-4E73-BEED-A83A83D18EB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D3E441EE-E5E0-4422-A01D-769A6CA3DD7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0CDAD0CE-5261-4824-B6BE-4A60AE1D4645}"/>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4C755ECD-E887-41B6-9560-1F32DB7460D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4FF79A7D-2387-4D9F-BB26-6FE216390C8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43C2448E-2D65-444B-955E-8E923763EDB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5D7935B2-AF3B-4122-8031-77A70FA576F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0194654D-5AB4-4400-BF78-BCBF329F759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82604462-B185-4F83-ADCB-DF9F0354C45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80AF2FB4-FD10-4328-A137-B004FB704BD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52B29357-244E-435F-B2A4-0EECC42F06ED}"/>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D03034DE-D01F-487D-A594-24EE29F82DD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D1317EDC-BA09-4DF4-853E-881310B234C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3163D0B3-AF62-4996-AAA3-9CBA734B2EC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30BC3A05-FBB1-48CB-8887-15E632E51A8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A9F5D410-5DA5-42F9-A745-18AC85B7FE7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F2724461-810C-4D0B-B74A-8671585D410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32F16C28-7926-46BE-93AF-9B644E8BF55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B1C7B803-257B-4BDB-9267-2BB720118EC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79A77FE8-5308-424C-A528-B6CEF9D5070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59B4FE75-B11A-4198-B005-5C12C332D8E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7E5B1FCD-4D29-4CEC-B9EB-999CB0D9A3C5}"/>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a:extLst>
            <a:ext uri="{FF2B5EF4-FFF2-40B4-BE49-F238E27FC236}">
              <a16:creationId xmlns:a16="http://schemas.microsoft.com/office/drawing/2014/main" id="{E495815D-DA6A-45F3-B801-D4FF77C1F383}"/>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a:extLst>
            <a:ext uri="{FF2B5EF4-FFF2-40B4-BE49-F238E27FC236}">
              <a16:creationId xmlns:a16="http://schemas.microsoft.com/office/drawing/2014/main" id="{99BD4D99-4CA8-4525-A7BA-EAC921F12A06}"/>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a:extLst>
            <a:ext uri="{FF2B5EF4-FFF2-40B4-BE49-F238E27FC236}">
              <a16:creationId xmlns:a16="http://schemas.microsoft.com/office/drawing/2014/main" id="{AC7F7676-6E6D-4658-A695-D6AAC972A223}"/>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a:extLst>
            <a:ext uri="{FF2B5EF4-FFF2-40B4-BE49-F238E27FC236}">
              <a16:creationId xmlns:a16="http://schemas.microsoft.com/office/drawing/2014/main" id="{18FD14FE-FBD1-499D-917F-B0444790615F}"/>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a:extLst>
            <a:ext uri="{FF2B5EF4-FFF2-40B4-BE49-F238E27FC236}">
              <a16:creationId xmlns:a16="http://schemas.microsoft.com/office/drawing/2014/main" id="{9B31D42C-447C-46CA-A607-C20D029AAC26}"/>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a:extLst>
            <a:ext uri="{FF2B5EF4-FFF2-40B4-BE49-F238E27FC236}">
              <a16:creationId xmlns:a16="http://schemas.microsoft.com/office/drawing/2014/main" id="{0735CE89-1BE8-4DE5-B3E6-B61615652CAE}"/>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a:extLst>
            <a:ext uri="{FF2B5EF4-FFF2-40B4-BE49-F238E27FC236}">
              <a16:creationId xmlns:a16="http://schemas.microsoft.com/office/drawing/2014/main" id="{4FB25786-B3AE-4A57-8AFC-D1DBE16557B4}"/>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a:extLst>
            <a:ext uri="{FF2B5EF4-FFF2-40B4-BE49-F238E27FC236}">
              <a16:creationId xmlns:a16="http://schemas.microsoft.com/office/drawing/2014/main" id="{1E8A1E58-AFFB-4AEE-9565-4CC809527EAF}"/>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a:extLst>
            <a:ext uri="{FF2B5EF4-FFF2-40B4-BE49-F238E27FC236}">
              <a16:creationId xmlns:a16="http://schemas.microsoft.com/office/drawing/2014/main" id="{7A6771C4-85CF-43C6-9A2B-1F4AB9F14A21}"/>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a:extLst>
            <a:ext uri="{FF2B5EF4-FFF2-40B4-BE49-F238E27FC236}">
              <a16:creationId xmlns:a16="http://schemas.microsoft.com/office/drawing/2014/main" id="{974B2113-B89A-4090-A866-238E36EEE1DC}"/>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51E7BA2C-5390-4A7D-8781-6C237391895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a:extLst>
            <a:ext uri="{FF2B5EF4-FFF2-40B4-BE49-F238E27FC236}">
              <a16:creationId xmlns:a16="http://schemas.microsoft.com/office/drawing/2014/main" id="{22F2A877-E6C6-443F-90A9-2170D144AB1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CC1196C9-4D93-4008-A97B-67285370B7C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165735</xdr:rowOff>
    </xdr:from>
    <xdr:to>
      <xdr:col>85</xdr:col>
      <xdr:colOff>126364</xdr:colOff>
      <xdr:row>42</xdr:row>
      <xdr:rowOff>3810</xdr:rowOff>
    </xdr:to>
    <xdr:cxnSp macro="">
      <xdr:nvCxnSpPr>
        <xdr:cNvPr id="421" name="直線コネクタ 420">
          <a:extLst>
            <a:ext uri="{FF2B5EF4-FFF2-40B4-BE49-F238E27FC236}">
              <a16:creationId xmlns:a16="http://schemas.microsoft.com/office/drawing/2014/main" id="{E3005BCE-19D7-4D5A-856C-283D7AA09EF5}"/>
            </a:ext>
          </a:extLst>
        </xdr:cNvPr>
        <xdr:cNvCxnSpPr/>
      </xdr:nvCxnSpPr>
      <xdr:spPr>
        <a:xfrm flipV="1">
          <a:off x="16318864" y="5652135"/>
          <a:ext cx="0" cy="1552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7637</xdr:rowOff>
    </xdr:from>
    <xdr:ext cx="405111" cy="259045"/>
    <xdr:sp macro="" textlink="">
      <xdr:nvSpPr>
        <xdr:cNvPr id="422" name="【認定こども園・幼稚園・保育所】&#10;有形固定資産減価償却率最小値テキスト">
          <a:extLst>
            <a:ext uri="{FF2B5EF4-FFF2-40B4-BE49-F238E27FC236}">
              <a16:creationId xmlns:a16="http://schemas.microsoft.com/office/drawing/2014/main" id="{CE99F9F1-8C8A-4DE1-BF61-BDFD00C12DB7}"/>
            </a:ext>
          </a:extLst>
        </xdr:cNvPr>
        <xdr:cNvSpPr txBox="1"/>
      </xdr:nvSpPr>
      <xdr:spPr>
        <a:xfrm>
          <a:off x="16357600" y="720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xdr:rowOff>
    </xdr:from>
    <xdr:to>
      <xdr:col>86</xdr:col>
      <xdr:colOff>25400</xdr:colOff>
      <xdr:row>42</xdr:row>
      <xdr:rowOff>3810</xdr:rowOff>
    </xdr:to>
    <xdr:cxnSp macro="">
      <xdr:nvCxnSpPr>
        <xdr:cNvPr id="423" name="直線コネクタ 422">
          <a:extLst>
            <a:ext uri="{FF2B5EF4-FFF2-40B4-BE49-F238E27FC236}">
              <a16:creationId xmlns:a16="http://schemas.microsoft.com/office/drawing/2014/main" id="{BE8CBAE2-5EAD-4ED0-B915-56D2B4AACD03}"/>
            </a:ext>
          </a:extLst>
        </xdr:cNvPr>
        <xdr:cNvCxnSpPr/>
      </xdr:nvCxnSpPr>
      <xdr:spPr>
        <a:xfrm>
          <a:off x="16230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112412</xdr:rowOff>
    </xdr:from>
    <xdr:ext cx="405111" cy="259045"/>
    <xdr:sp macro="" textlink="">
      <xdr:nvSpPr>
        <xdr:cNvPr id="424" name="【認定こども園・幼稚園・保育所】&#10;有形固定資産減価償却率最大値テキスト">
          <a:extLst>
            <a:ext uri="{FF2B5EF4-FFF2-40B4-BE49-F238E27FC236}">
              <a16:creationId xmlns:a16="http://schemas.microsoft.com/office/drawing/2014/main" id="{11A928BF-6F05-44C2-B5E2-BC5736FDAFE4}"/>
            </a:ext>
          </a:extLst>
        </xdr:cNvPr>
        <xdr:cNvSpPr txBox="1"/>
      </xdr:nvSpPr>
      <xdr:spPr>
        <a:xfrm>
          <a:off x="16357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165735</xdr:rowOff>
    </xdr:from>
    <xdr:to>
      <xdr:col>86</xdr:col>
      <xdr:colOff>25400</xdr:colOff>
      <xdr:row>32</xdr:row>
      <xdr:rowOff>165735</xdr:rowOff>
    </xdr:to>
    <xdr:cxnSp macro="">
      <xdr:nvCxnSpPr>
        <xdr:cNvPr id="425" name="直線コネクタ 424">
          <a:extLst>
            <a:ext uri="{FF2B5EF4-FFF2-40B4-BE49-F238E27FC236}">
              <a16:creationId xmlns:a16="http://schemas.microsoft.com/office/drawing/2014/main" id="{E726777B-1E12-47CB-94F7-19C911FBFD9D}"/>
            </a:ext>
          </a:extLst>
        </xdr:cNvPr>
        <xdr:cNvCxnSpPr/>
      </xdr:nvCxnSpPr>
      <xdr:spPr>
        <a:xfrm>
          <a:off x="16230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73042</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35059337-A94D-4EED-86CB-E780154D5EA2}"/>
            </a:ext>
          </a:extLst>
        </xdr:cNvPr>
        <xdr:cNvSpPr txBox="1"/>
      </xdr:nvSpPr>
      <xdr:spPr>
        <a:xfrm>
          <a:off x="16357600"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427" name="フローチャート: 判断 426">
          <a:extLst>
            <a:ext uri="{FF2B5EF4-FFF2-40B4-BE49-F238E27FC236}">
              <a16:creationId xmlns:a16="http://schemas.microsoft.com/office/drawing/2014/main" id="{58EFB3E9-1213-4062-89A9-5DF501266D18}"/>
            </a:ext>
          </a:extLst>
        </xdr:cNvPr>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40640</xdr:rowOff>
    </xdr:from>
    <xdr:to>
      <xdr:col>81</xdr:col>
      <xdr:colOff>101600</xdr:colOff>
      <xdr:row>37</xdr:row>
      <xdr:rowOff>142240</xdr:rowOff>
    </xdr:to>
    <xdr:sp macro="" textlink="">
      <xdr:nvSpPr>
        <xdr:cNvPr id="428" name="フローチャート: 判断 427">
          <a:extLst>
            <a:ext uri="{FF2B5EF4-FFF2-40B4-BE49-F238E27FC236}">
              <a16:creationId xmlns:a16="http://schemas.microsoft.com/office/drawing/2014/main" id="{884C68E4-92CE-4F77-B023-53E3385893B1}"/>
            </a:ext>
          </a:extLst>
        </xdr:cNvPr>
        <xdr:cNvSpPr/>
      </xdr:nvSpPr>
      <xdr:spPr>
        <a:xfrm>
          <a:off x="15430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52070</xdr:rowOff>
    </xdr:from>
    <xdr:to>
      <xdr:col>76</xdr:col>
      <xdr:colOff>165100</xdr:colOff>
      <xdr:row>37</xdr:row>
      <xdr:rowOff>153670</xdr:rowOff>
    </xdr:to>
    <xdr:sp macro="" textlink="">
      <xdr:nvSpPr>
        <xdr:cNvPr id="429" name="フローチャート: 判断 428">
          <a:extLst>
            <a:ext uri="{FF2B5EF4-FFF2-40B4-BE49-F238E27FC236}">
              <a16:creationId xmlns:a16="http://schemas.microsoft.com/office/drawing/2014/main" id="{D01B8D7A-CBA9-4B70-A602-D50467E9A071}"/>
            </a:ext>
          </a:extLst>
        </xdr:cNvPr>
        <xdr:cNvSpPr/>
      </xdr:nvSpPr>
      <xdr:spPr>
        <a:xfrm>
          <a:off x="14541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46355</xdr:rowOff>
    </xdr:from>
    <xdr:to>
      <xdr:col>72</xdr:col>
      <xdr:colOff>38100</xdr:colOff>
      <xdr:row>37</xdr:row>
      <xdr:rowOff>147955</xdr:rowOff>
    </xdr:to>
    <xdr:sp macro="" textlink="">
      <xdr:nvSpPr>
        <xdr:cNvPr id="430" name="フローチャート: 判断 429">
          <a:extLst>
            <a:ext uri="{FF2B5EF4-FFF2-40B4-BE49-F238E27FC236}">
              <a16:creationId xmlns:a16="http://schemas.microsoft.com/office/drawing/2014/main" id="{24CDF8BF-97A1-4D13-ACBC-2AD574F905DE}"/>
            </a:ext>
          </a:extLst>
        </xdr:cNvPr>
        <xdr:cNvSpPr/>
      </xdr:nvSpPr>
      <xdr:spPr>
        <a:xfrm>
          <a:off x="13652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21590</xdr:rowOff>
    </xdr:from>
    <xdr:to>
      <xdr:col>67</xdr:col>
      <xdr:colOff>101600</xdr:colOff>
      <xdr:row>37</xdr:row>
      <xdr:rowOff>123190</xdr:rowOff>
    </xdr:to>
    <xdr:sp macro="" textlink="">
      <xdr:nvSpPr>
        <xdr:cNvPr id="431" name="フローチャート: 判断 430">
          <a:extLst>
            <a:ext uri="{FF2B5EF4-FFF2-40B4-BE49-F238E27FC236}">
              <a16:creationId xmlns:a16="http://schemas.microsoft.com/office/drawing/2014/main" id="{0EA4357D-891E-478E-98DA-73A3703B35CC}"/>
            </a:ext>
          </a:extLst>
        </xdr:cNvPr>
        <xdr:cNvSpPr/>
      </xdr:nvSpPr>
      <xdr:spPr>
        <a:xfrm>
          <a:off x="127635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E37276CD-8648-42B4-B754-6E19E358C54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A6DB92EE-2145-4FEA-94EF-6756DFD1CB8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7D7E2B7F-F3E6-4F9D-818D-40428B80EEE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F2521DC-5335-4BE2-8B0A-3DB23D6B7DA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D9B5929D-FB1B-45BA-9FDE-27BA56769B1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6350</xdr:rowOff>
    </xdr:from>
    <xdr:to>
      <xdr:col>85</xdr:col>
      <xdr:colOff>177800</xdr:colOff>
      <xdr:row>38</xdr:row>
      <xdr:rowOff>107950</xdr:rowOff>
    </xdr:to>
    <xdr:sp macro="" textlink="">
      <xdr:nvSpPr>
        <xdr:cNvPr id="437" name="楕円 436">
          <a:extLst>
            <a:ext uri="{FF2B5EF4-FFF2-40B4-BE49-F238E27FC236}">
              <a16:creationId xmlns:a16="http://schemas.microsoft.com/office/drawing/2014/main" id="{86708FBF-FF24-4444-8E7D-C1964C0CBA42}"/>
            </a:ext>
          </a:extLst>
        </xdr:cNvPr>
        <xdr:cNvSpPr/>
      </xdr:nvSpPr>
      <xdr:spPr>
        <a:xfrm>
          <a:off x="162687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156227</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32121A0F-7D56-440F-A71D-4387005B6B83}"/>
            </a:ext>
          </a:extLst>
        </xdr:cNvPr>
        <xdr:cNvSpPr txBox="1"/>
      </xdr:nvSpPr>
      <xdr:spPr>
        <a:xfrm>
          <a:off x="16357600"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137795</xdr:rowOff>
    </xdr:from>
    <xdr:to>
      <xdr:col>81</xdr:col>
      <xdr:colOff>101600</xdr:colOff>
      <xdr:row>38</xdr:row>
      <xdr:rowOff>67945</xdr:rowOff>
    </xdr:to>
    <xdr:sp macro="" textlink="">
      <xdr:nvSpPr>
        <xdr:cNvPr id="439" name="楕円 438">
          <a:extLst>
            <a:ext uri="{FF2B5EF4-FFF2-40B4-BE49-F238E27FC236}">
              <a16:creationId xmlns:a16="http://schemas.microsoft.com/office/drawing/2014/main" id="{E11C4033-9409-4F31-8B3F-CBA8E1303D60}"/>
            </a:ext>
          </a:extLst>
        </xdr:cNvPr>
        <xdr:cNvSpPr/>
      </xdr:nvSpPr>
      <xdr:spPr>
        <a:xfrm>
          <a:off x="15430500" y="64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17145</xdr:rowOff>
    </xdr:from>
    <xdr:to>
      <xdr:col>85</xdr:col>
      <xdr:colOff>127000</xdr:colOff>
      <xdr:row>38</xdr:row>
      <xdr:rowOff>57150</xdr:rowOff>
    </xdr:to>
    <xdr:cxnSp macro="">
      <xdr:nvCxnSpPr>
        <xdr:cNvPr id="440" name="直線コネクタ 439">
          <a:extLst>
            <a:ext uri="{FF2B5EF4-FFF2-40B4-BE49-F238E27FC236}">
              <a16:creationId xmlns:a16="http://schemas.microsoft.com/office/drawing/2014/main" id="{D9FB425A-6F6C-47F8-B3DB-53E5C2372031}"/>
            </a:ext>
          </a:extLst>
        </xdr:cNvPr>
        <xdr:cNvCxnSpPr/>
      </xdr:nvCxnSpPr>
      <xdr:spPr>
        <a:xfrm>
          <a:off x="15481300" y="653224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90170</xdr:rowOff>
    </xdr:from>
    <xdr:to>
      <xdr:col>76</xdr:col>
      <xdr:colOff>165100</xdr:colOff>
      <xdr:row>38</xdr:row>
      <xdr:rowOff>20320</xdr:rowOff>
    </xdr:to>
    <xdr:sp macro="" textlink="">
      <xdr:nvSpPr>
        <xdr:cNvPr id="441" name="楕円 440">
          <a:extLst>
            <a:ext uri="{FF2B5EF4-FFF2-40B4-BE49-F238E27FC236}">
              <a16:creationId xmlns:a16="http://schemas.microsoft.com/office/drawing/2014/main" id="{B143FB2C-0515-438C-8D87-C1BD54A70A9E}"/>
            </a:ext>
          </a:extLst>
        </xdr:cNvPr>
        <xdr:cNvSpPr/>
      </xdr:nvSpPr>
      <xdr:spPr>
        <a:xfrm>
          <a:off x="145415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140970</xdr:rowOff>
    </xdr:from>
    <xdr:to>
      <xdr:col>81</xdr:col>
      <xdr:colOff>50800</xdr:colOff>
      <xdr:row>38</xdr:row>
      <xdr:rowOff>17145</xdr:rowOff>
    </xdr:to>
    <xdr:cxnSp macro="">
      <xdr:nvCxnSpPr>
        <xdr:cNvPr id="442" name="直線コネクタ 441">
          <a:extLst>
            <a:ext uri="{FF2B5EF4-FFF2-40B4-BE49-F238E27FC236}">
              <a16:creationId xmlns:a16="http://schemas.microsoft.com/office/drawing/2014/main" id="{FCF11D9F-78ED-4E3C-A869-AFFF072FE4EE}"/>
            </a:ext>
          </a:extLst>
        </xdr:cNvPr>
        <xdr:cNvCxnSpPr/>
      </xdr:nvCxnSpPr>
      <xdr:spPr>
        <a:xfrm>
          <a:off x="14592300" y="648462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42545</xdr:rowOff>
    </xdr:from>
    <xdr:to>
      <xdr:col>72</xdr:col>
      <xdr:colOff>38100</xdr:colOff>
      <xdr:row>37</xdr:row>
      <xdr:rowOff>144145</xdr:rowOff>
    </xdr:to>
    <xdr:sp macro="" textlink="">
      <xdr:nvSpPr>
        <xdr:cNvPr id="443" name="楕円 442">
          <a:extLst>
            <a:ext uri="{FF2B5EF4-FFF2-40B4-BE49-F238E27FC236}">
              <a16:creationId xmlns:a16="http://schemas.microsoft.com/office/drawing/2014/main" id="{6C40868C-B29E-4D6B-8799-62F6DC539982}"/>
            </a:ext>
          </a:extLst>
        </xdr:cNvPr>
        <xdr:cNvSpPr/>
      </xdr:nvSpPr>
      <xdr:spPr>
        <a:xfrm>
          <a:off x="13652500" y="638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93345</xdr:rowOff>
    </xdr:from>
    <xdr:to>
      <xdr:col>76</xdr:col>
      <xdr:colOff>114300</xdr:colOff>
      <xdr:row>37</xdr:row>
      <xdr:rowOff>140970</xdr:rowOff>
    </xdr:to>
    <xdr:cxnSp macro="">
      <xdr:nvCxnSpPr>
        <xdr:cNvPr id="444" name="直線コネクタ 443">
          <a:extLst>
            <a:ext uri="{FF2B5EF4-FFF2-40B4-BE49-F238E27FC236}">
              <a16:creationId xmlns:a16="http://schemas.microsoft.com/office/drawing/2014/main" id="{8F1CD396-D69D-4C85-B0CB-5FC3CD45EC7C}"/>
            </a:ext>
          </a:extLst>
        </xdr:cNvPr>
        <xdr:cNvCxnSpPr/>
      </xdr:nvCxnSpPr>
      <xdr:spPr>
        <a:xfrm>
          <a:off x="13703300" y="643699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168275</xdr:rowOff>
    </xdr:from>
    <xdr:to>
      <xdr:col>67</xdr:col>
      <xdr:colOff>101600</xdr:colOff>
      <xdr:row>37</xdr:row>
      <xdr:rowOff>98425</xdr:rowOff>
    </xdr:to>
    <xdr:sp macro="" textlink="">
      <xdr:nvSpPr>
        <xdr:cNvPr id="445" name="楕円 444">
          <a:extLst>
            <a:ext uri="{FF2B5EF4-FFF2-40B4-BE49-F238E27FC236}">
              <a16:creationId xmlns:a16="http://schemas.microsoft.com/office/drawing/2014/main" id="{C196E7CD-95C4-4BCF-83B6-1C0D00372A84}"/>
            </a:ext>
          </a:extLst>
        </xdr:cNvPr>
        <xdr:cNvSpPr/>
      </xdr:nvSpPr>
      <xdr:spPr>
        <a:xfrm>
          <a:off x="12763500" y="634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47625</xdr:rowOff>
    </xdr:from>
    <xdr:to>
      <xdr:col>71</xdr:col>
      <xdr:colOff>177800</xdr:colOff>
      <xdr:row>37</xdr:row>
      <xdr:rowOff>93345</xdr:rowOff>
    </xdr:to>
    <xdr:cxnSp macro="">
      <xdr:nvCxnSpPr>
        <xdr:cNvPr id="446" name="直線コネクタ 445">
          <a:extLst>
            <a:ext uri="{FF2B5EF4-FFF2-40B4-BE49-F238E27FC236}">
              <a16:creationId xmlns:a16="http://schemas.microsoft.com/office/drawing/2014/main" id="{54EDF96D-B4B7-4889-B8F6-EA1CCB4B30AD}"/>
            </a:ext>
          </a:extLst>
        </xdr:cNvPr>
        <xdr:cNvCxnSpPr/>
      </xdr:nvCxnSpPr>
      <xdr:spPr>
        <a:xfrm>
          <a:off x="12814300" y="639127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158767</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2EEF630E-4A1E-4561-877E-1268BACDE23F}"/>
            </a:ext>
          </a:extLst>
        </xdr:cNvPr>
        <xdr:cNvSpPr txBox="1"/>
      </xdr:nvSpPr>
      <xdr:spPr>
        <a:xfrm>
          <a:off x="152660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170197</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28FB6B98-D3D0-42F1-B87C-4762B6AC7037}"/>
            </a:ext>
          </a:extLst>
        </xdr:cNvPr>
        <xdr:cNvSpPr txBox="1"/>
      </xdr:nvSpPr>
      <xdr:spPr>
        <a:xfrm>
          <a:off x="1438974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139082</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B8C662B9-CB21-4EB5-AD76-415E27F3BEBD}"/>
            </a:ext>
          </a:extLst>
        </xdr:cNvPr>
        <xdr:cNvSpPr txBox="1"/>
      </xdr:nvSpPr>
      <xdr:spPr>
        <a:xfrm>
          <a:off x="13500744" y="648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114317</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A2E4A361-FEDA-422D-AB9F-9FD5E8FDF1D4}"/>
            </a:ext>
          </a:extLst>
        </xdr:cNvPr>
        <xdr:cNvSpPr txBox="1"/>
      </xdr:nvSpPr>
      <xdr:spPr>
        <a:xfrm>
          <a:off x="12611744" y="645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59072</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5DC66D35-3B2F-41BC-9A76-E5D719D39385}"/>
            </a:ext>
          </a:extLst>
        </xdr:cNvPr>
        <xdr:cNvSpPr txBox="1"/>
      </xdr:nvSpPr>
      <xdr:spPr>
        <a:xfrm>
          <a:off x="15266044" y="657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11447</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EF8EFB11-7409-4DC6-AE60-AF09D2DA4BDA}"/>
            </a:ext>
          </a:extLst>
        </xdr:cNvPr>
        <xdr:cNvSpPr txBox="1"/>
      </xdr:nvSpPr>
      <xdr:spPr>
        <a:xfrm>
          <a:off x="14389744"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160672</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862F02C6-8157-44A8-9B19-41E716868FEF}"/>
            </a:ext>
          </a:extLst>
        </xdr:cNvPr>
        <xdr:cNvSpPr txBox="1"/>
      </xdr:nvSpPr>
      <xdr:spPr>
        <a:xfrm>
          <a:off x="13500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114952</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C72AA1A6-7E92-48CA-B336-F0DEFE46CF2E}"/>
            </a:ext>
          </a:extLst>
        </xdr:cNvPr>
        <xdr:cNvSpPr txBox="1"/>
      </xdr:nvSpPr>
      <xdr:spPr>
        <a:xfrm>
          <a:off x="126117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CB9C2C51-2A70-471B-BAAB-03A0C3710D6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3B4F2B98-7D22-4ED0-B11C-ABE0D1DAF04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A4819D88-6CD5-48E8-839D-A67026C5B11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61C6F84F-3F80-4FFE-9058-41F4E38F83F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82DC5DA6-8433-4A4F-AB95-CC6CA561AF9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CCD7DAD7-1308-4AB0-96ED-C0F2FC35D0F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C080CEB6-FA01-4695-9153-5A07EF2B542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0525B0E0-E8C8-48BD-B1F7-B6A77B6B4DC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0540CE90-E21E-4D8E-8AAC-149DE3FD60E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730608BB-E6F9-4838-A30E-4879112511F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5" name="直線コネクタ 464">
          <a:extLst>
            <a:ext uri="{FF2B5EF4-FFF2-40B4-BE49-F238E27FC236}">
              <a16:creationId xmlns:a16="http://schemas.microsoft.com/office/drawing/2014/main" id="{AA45A148-C2E9-4339-A499-9AE95C6B22F9}"/>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6" name="テキスト ボックス 465">
          <a:extLst>
            <a:ext uri="{FF2B5EF4-FFF2-40B4-BE49-F238E27FC236}">
              <a16:creationId xmlns:a16="http://schemas.microsoft.com/office/drawing/2014/main" id="{508480A6-8335-462D-9031-5EECC84A9DA2}"/>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7" name="直線コネクタ 466">
          <a:extLst>
            <a:ext uri="{FF2B5EF4-FFF2-40B4-BE49-F238E27FC236}">
              <a16:creationId xmlns:a16="http://schemas.microsoft.com/office/drawing/2014/main" id="{57D71930-9419-47F7-BC7F-699674DFCC8B}"/>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8" name="テキスト ボックス 467">
          <a:extLst>
            <a:ext uri="{FF2B5EF4-FFF2-40B4-BE49-F238E27FC236}">
              <a16:creationId xmlns:a16="http://schemas.microsoft.com/office/drawing/2014/main" id="{61CE2804-8FA3-48E0-99B9-37F6B12E9996}"/>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9" name="直線コネクタ 468">
          <a:extLst>
            <a:ext uri="{FF2B5EF4-FFF2-40B4-BE49-F238E27FC236}">
              <a16:creationId xmlns:a16="http://schemas.microsoft.com/office/drawing/2014/main" id="{ED7145F2-6E91-438E-99C6-773FC1EEBE1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0" name="テキスト ボックス 469">
          <a:extLst>
            <a:ext uri="{FF2B5EF4-FFF2-40B4-BE49-F238E27FC236}">
              <a16:creationId xmlns:a16="http://schemas.microsoft.com/office/drawing/2014/main" id="{C08DC55D-2D06-478F-B0ED-BD78C2FBF8FC}"/>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1" name="直線コネクタ 470">
          <a:extLst>
            <a:ext uri="{FF2B5EF4-FFF2-40B4-BE49-F238E27FC236}">
              <a16:creationId xmlns:a16="http://schemas.microsoft.com/office/drawing/2014/main" id="{D3DC2506-D650-4706-A6E6-B1A28C0F8F44}"/>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2" name="テキスト ボックス 471">
          <a:extLst>
            <a:ext uri="{FF2B5EF4-FFF2-40B4-BE49-F238E27FC236}">
              <a16:creationId xmlns:a16="http://schemas.microsoft.com/office/drawing/2014/main" id="{6B135D0B-4C6A-41DF-AA07-640814A74DEF}"/>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3" name="直線コネクタ 472">
          <a:extLst>
            <a:ext uri="{FF2B5EF4-FFF2-40B4-BE49-F238E27FC236}">
              <a16:creationId xmlns:a16="http://schemas.microsoft.com/office/drawing/2014/main" id="{FFF2BDC1-CBA3-4DBC-9729-91F6D3552966}"/>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4" name="テキスト ボックス 473">
          <a:extLst>
            <a:ext uri="{FF2B5EF4-FFF2-40B4-BE49-F238E27FC236}">
              <a16:creationId xmlns:a16="http://schemas.microsoft.com/office/drawing/2014/main" id="{BD2AF336-5FD1-44E0-B02D-0244D5886A94}"/>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a:extLst>
            <a:ext uri="{FF2B5EF4-FFF2-40B4-BE49-F238E27FC236}">
              <a16:creationId xmlns:a16="http://schemas.microsoft.com/office/drawing/2014/main" id="{F7022AAB-E242-47C4-9EFA-82755CA22BE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a:extLst>
            <a:ext uri="{FF2B5EF4-FFF2-40B4-BE49-F238E27FC236}">
              <a16:creationId xmlns:a16="http://schemas.microsoft.com/office/drawing/2014/main" id="{A47F910F-1901-427B-8B76-FFED6133CB16}"/>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a:extLst>
            <a:ext uri="{FF2B5EF4-FFF2-40B4-BE49-F238E27FC236}">
              <a16:creationId xmlns:a16="http://schemas.microsoft.com/office/drawing/2014/main" id="{B4CB8134-4177-4757-A8B9-03B6A2B6181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68580</xdr:rowOff>
    </xdr:from>
    <xdr:to>
      <xdr:col>116</xdr:col>
      <xdr:colOff>62864</xdr:colOff>
      <xdr:row>42</xdr:row>
      <xdr:rowOff>22860</xdr:rowOff>
    </xdr:to>
    <xdr:cxnSp macro="">
      <xdr:nvCxnSpPr>
        <xdr:cNvPr id="478" name="直線コネクタ 477">
          <a:extLst>
            <a:ext uri="{FF2B5EF4-FFF2-40B4-BE49-F238E27FC236}">
              <a16:creationId xmlns:a16="http://schemas.microsoft.com/office/drawing/2014/main" id="{10CF34A3-64FF-47FF-A804-F7A68C3412FB}"/>
            </a:ext>
          </a:extLst>
        </xdr:cNvPr>
        <xdr:cNvCxnSpPr/>
      </xdr:nvCxnSpPr>
      <xdr:spPr>
        <a:xfrm flipV="1">
          <a:off x="22160864" y="58978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79" name="【認定こども園・幼稚園・保育所】&#10;一人当たり面積最小値テキスト">
          <a:extLst>
            <a:ext uri="{FF2B5EF4-FFF2-40B4-BE49-F238E27FC236}">
              <a16:creationId xmlns:a16="http://schemas.microsoft.com/office/drawing/2014/main" id="{134A5908-CACA-4631-9314-DE8E7136F99A}"/>
            </a:ext>
          </a:extLst>
        </xdr:cNvPr>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80" name="直線コネクタ 479">
          <a:extLst>
            <a:ext uri="{FF2B5EF4-FFF2-40B4-BE49-F238E27FC236}">
              <a16:creationId xmlns:a16="http://schemas.microsoft.com/office/drawing/2014/main" id="{B21AE15C-E89A-4331-8D83-0ACB4BD169E5}"/>
            </a:ext>
          </a:extLst>
        </xdr:cNvPr>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15257</xdr:rowOff>
    </xdr:from>
    <xdr:ext cx="469744" cy="259045"/>
    <xdr:sp macro="" textlink="">
      <xdr:nvSpPr>
        <xdr:cNvPr id="481" name="【認定こども園・幼稚園・保育所】&#10;一人当たり面積最大値テキスト">
          <a:extLst>
            <a:ext uri="{FF2B5EF4-FFF2-40B4-BE49-F238E27FC236}">
              <a16:creationId xmlns:a16="http://schemas.microsoft.com/office/drawing/2014/main" id="{06130CCC-9778-44FE-9DF2-803AC446595F}"/>
            </a:ext>
          </a:extLst>
        </xdr:cNvPr>
        <xdr:cNvSpPr txBox="1"/>
      </xdr:nvSpPr>
      <xdr:spPr>
        <a:xfrm>
          <a:off x="22199600" y="56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68580</xdr:rowOff>
    </xdr:from>
    <xdr:to>
      <xdr:col>116</xdr:col>
      <xdr:colOff>152400</xdr:colOff>
      <xdr:row>34</xdr:row>
      <xdr:rowOff>68580</xdr:rowOff>
    </xdr:to>
    <xdr:cxnSp macro="">
      <xdr:nvCxnSpPr>
        <xdr:cNvPr id="482" name="直線コネクタ 481">
          <a:extLst>
            <a:ext uri="{FF2B5EF4-FFF2-40B4-BE49-F238E27FC236}">
              <a16:creationId xmlns:a16="http://schemas.microsoft.com/office/drawing/2014/main" id="{3304E499-4F37-47C7-9A48-B98CA1F9DEC7}"/>
            </a:ext>
          </a:extLst>
        </xdr:cNvPr>
        <xdr:cNvCxnSpPr/>
      </xdr:nvCxnSpPr>
      <xdr:spPr>
        <a:xfrm>
          <a:off x="22072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2557</xdr:rowOff>
    </xdr:from>
    <xdr:ext cx="469744" cy="259045"/>
    <xdr:sp macro="" textlink="">
      <xdr:nvSpPr>
        <xdr:cNvPr id="483" name="【認定こども園・幼稚園・保育所】&#10;一人当たり面積平均値テキスト">
          <a:extLst>
            <a:ext uri="{FF2B5EF4-FFF2-40B4-BE49-F238E27FC236}">
              <a16:creationId xmlns:a16="http://schemas.microsoft.com/office/drawing/2014/main" id="{79198289-825F-496F-83A5-8F0870C69969}"/>
            </a:ext>
          </a:extLst>
        </xdr:cNvPr>
        <xdr:cNvSpPr txBox="1"/>
      </xdr:nvSpPr>
      <xdr:spPr>
        <a:xfrm>
          <a:off x="22199600" y="6689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151130</xdr:rowOff>
    </xdr:from>
    <xdr:to>
      <xdr:col>116</xdr:col>
      <xdr:colOff>114300</xdr:colOff>
      <xdr:row>40</xdr:row>
      <xdr:rowOff>81280</xdr:rowOff>
    </xdr:to>
    <xdr:sp macro="" textlink="">
      <xdr:nvSpPr>
        <xdr:cNvPr id="484" name="フローチャート: 判断 483">
          <a:extLst>
            <a:ext uri="{FF2B5EF4-FFF2-40B4-BE49-F238E27FC236}">
              <a16:creationId xmlns:a16="http://schemas.microsoft.com/office/drawing/2014/main" id="{A1A60166-F874-4545-BD6D-10A00166CC4A}"/>
            </a:ext>
          </a:extLst>
        </xdr:cNvPr>
        <xdr:cNvSpPr/>
      </xdr:nvSpPr>
      <xdr:spPr>
        <a:xfrm>
          <a:off x="221107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macro="" textlink="">
      <xdr:nvSpPr>
        <xdr:cNvPr id="485" name="フローチャート: 判断 484">
          <a:extLst>
            <a:ext uri="{FF2B5EF4-FFF2-40B4-BE49-F238E27FC236}">
              <a16:creationId xmlns:a16="http://schemas.microsoft.com/office/drawing/2014/main" id="{A11031D3-13BC-4D02-B4BC-67EA7171ECDC}"/>
            </a:ext>
          </a:extLst>
        </xdr:cNvPr>
        <xdr:cNvSpPr/>
      </xdr:nvSpPr>
      <xdr:spPr>
        <a:xfrm>
          <a:off x="21272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166370</xdr:rowOff>
    </xdr:from>
    <xdr:to>
      <xdr:col>107</xdr:col>
      <xdr:colOff>101600</xdr:colOff>
      <xdr:row>40</xdr:row>
      <xdr:rowOff>96520</xdr:rowOff>
    </xdr:to>
    <xdr:sp macro="" textlink="">
      <xdr:nvSpPr>
        <xdr:cNvPr id="486" name="フローチャート: 判断 485">
          <a:extLst>
            <a:ext uri="{FF2B5EF4-FFF2-40B4-BE49-F238E27FC236}">
              <a16:creationId xmlns:a16="http://schemas.microsoft.com/office/drawing/2014/main" id="{13F5C5B0-8587-4D2F-A1FA-F4C9352E4242}"/>
            </a:ext>
          </a:extLst>
        </xdr:cNvPr>
        <xdr:cNvSpPr/>
      </xdr:nvSpPr>
      <xdr:spPr>
        <a:xfrm>
          <a:off x="20383500" y="685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170180</xdr:rowOff>
    </xdr:from>
    <xdr:to>
      <xdr:col>102</xdr:col>
      <xdr:colOff>165100</xdr:colOff>
      <xdr:row>40</xdr:row>
      <xdr:rowOff>100330</xdr:rowOff>
    </xdr:to>
    <xdr:sp macro="" textlink="">
      <xdr:nvSpPr>
        <xdr:cNvPr id="487" name="フローチャート: 判断 486">
          <a:extLst>
            <a:ext uri="{FF2B5EF4-FFF2-40B4-BE49-F238E27FC236}">
              <a16:creationId xmlns:a16="http://schemas.microsoft.com/office/drawing/2014/main" id="{CF0F5E8A-E16C-4B60-8260-4BDE19BCCCA4}"/>
            </a:ext>
          </a:extLst>
        </xdr:cNvPr>
        <xdr:cNvSpPr/>
      </xdr:nvSpPr>
      <xdr:spPr>
        <a:xfrm>
          <a:off x="194945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2540</xdr:rowOff>
    </xdr:from>
    <xdr:to>
      <xdr:col>98</xdr:col>
      <xdr:colOff>38100</xdr:colOff>
      <xdr:row>40</xdr:row>
      <xdr:rowOff>104140</xdr:rowOff>
    </xdr:to>
    <xdr:sp macro="" textlink="">
      <xdr:nvSpPr>
        <xdr:cNvPr id="488" name="フローチャート: 判断 487">
          <a:extLst>
            <a:ext uri="{FF2B5EF4-FFF2-40B4-BE49-F238E27FC236}">
              <a16:creationId xmlns:a16="http://schemas.microsoft.com/office/drawing/2014/main" id="{B3157CFD-18C2-4575-AE9F-1C511BEA15FA}"/>
            </a:ext>
          </a:extLst>
        </xdr:cNvPr>
        <xdr:cNvSpPr/>
      </xdr:nvSpPr>
      <xdr:spPr>
        <a:xfrm>
          <a:off x="18605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3484929B-672A-4D7F-A270-52F82A9FF5A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C2DF2F97-EA0D-4A99-A1B0-3F8E60E9F45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E903ED8B-B871-437C-935F-E0074C25822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805E655D-0DAD-4649-A3AA-D6DCFF366DC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94C4B490-7012-44A0-AA26-BD80EE65675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109220</xdr:rowOff>
    </xdr:from>
    <xdr:to>
      <xdr:col>116</xdr:col>
      <xdr:colOff>114300</xdr:colOff>
      <xdr:row>41</xdr:row>
      <xdr:rowOff>39370</xdr:rowOff>
    </xdr:to>
    <xdr:sp macro="" textlink="">
      <xdr:nvSpPr>
        <xdr:cNvPr id="494" name="楕円 493">
          <a:extLst>
            <a:ext uri="{FF2B5EF4-FFF2-40B4-BE49-F238E27FC236}">
              <a16:creationId xmlns:a16="http://schemas.microsoft.com/office/drawing/2014/main" id="{25969149-1CD6-4C28-9634-CD648D4B0951}"/>
            </a:ext>
          </a:extLst>
        </xdr:cNvPr>
        <xdr:cNvSpPr/>
      </xdr:nvSpPr>
      <xdr:spPr>
        <a:xfrm>
          <a:off x="22110700" y="69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87647</xdr:rowOff>
    </xdr:from>
    <xdr:ext cx="469744" cy="259045"/>
    <xdr:sp macro="" textlink="">
      <xdr:nvSpPr>
        <xdr:cNvPr id="495" name="【認定こども園・幼稚園・保育所】&#10;一人当たり面積該当値テキスト">
          <a:extLst>
            <a:ext uri="{FF2B5EF4-FFF2-40B4-BE49-F238E27FC236}">
              <a16:creationId xmlns:a16="http://schemas.microsoft.com/office/drawing/2014/main" id="{C6C9E626-A4F4-4578-A526-7A47BC2A2250}"/>
            </a:ext>
          </a:extLst>
        </xdr:cNvPr>
        <xdr:cNvSpPr txBox="1"/>
      </xdr:nvSpPr>
      <xdr:spPr>
        <a:xfrm>
          <a:off x="22199600" y="694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109220</xdr:rowOff>
    </xdr:from>
    <xdr:to>
      <xdr:col>112</xdr:col>
      <xdr:colOff>38100</xdr:colOff>
      <xdr:row>41</xdr:row>
      <xdr:rowOff>39370</xdr:rowOff>
    </xdr:to>
    <xdr:sp macro="" textlink="">
      <xdr:nvSpPr>
        <xdr:cNvPr id="496" name="楕円 495">
          <a:extLst>
            <a:ext uri="{FF2B5EF4-FFF2-40B4-BE49-F238E27FC236}">
              <a16:creationId xmlns:a16="http://schemas.microsoft.com/office/drawing/2014/main" id="{2E3D2B0A-E680-4833-83B5-5AE405413D1E}"/>
            </a:ext>
          </a:extLst>
        </xdr:cNvPr>
        <xdr:cNvSpPr/>
      </xdr:nvSpPr>
      <xdr:spPr>
        <a:xfrm>
          <a:off x="21272500" y="69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160020</xdr:rowOff>
    </xdr:from>
    <xdr:to>
      <xdr:col>116</xdr:col>
      <xdr:colOff>63500</xdr:colOff>
      <xdr:row>40</xdr:row>
      <xdr:rowOff>160020</xdr:rowOff>
    </xdr:to>
    <xdr:cxnSp macro="">
      <xdr:nvCxnSpPr>
        <xdr:cNvPr id="497" name="直線コネクタ 496">
          <a:extLst>
            <a:ext uri="{FF2B5EF4-FFF2-40B4-BE49-F238E27FC236}">
              <a16:creationId xmlns:a16="http://schemas.microsoft.com/office/drawing/2014/main" id="{7A840BEE-4659-49C7-BC72-BE4A23794768}"/>
            </a:ext>
          </a:extLst>
        </xdr:cNvPr>
        <xdr:cNvCxnSpPr/>
      </xdr:nvCxnSpPr>
      <xdr:spPr>
        <a:xfrm>
          <a:off x="21323300" y="70180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109220</xdr:rowOff>
    </xdr:from>
    <xdr:to>
      <xdr:col>107</xdr:col>
      <xdr:colOff>101600</xdr:colOff>
      <xdr:row>41</xdr:row>
      <xdr:rowOff>39370</xdr:rowOff>
    </xdr:to>
    <xdr:sp macro="" textlink="">
      <xdr:nvSpPr>
        <xdr:cNvPr id="498" name="楕円 497">
          <a:extLst>
            <a:ext uri="{FF2B5EF4-FFF2-40B4-BE49-F238E27FC236}">
              <a16:creationId xmlns:a16="http://schemas.microsoft.com/office/drawing/2014/main" id="{698FFC75-1898-448B-A28D-332E4D49D285}"/>
            </a:ext>
          </a:extLst>
        </xdr:cNvPr>
        <xdr:cNvSpPr/>
      </xdr:nvSpPr>
      <xdr:spPr>
        <a:xfrm>
          <a:off x="20383500" y="69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160020</xdr:rowOff>
    </xdr:from>
    <xdr:to>
      <xdr:col>111</xdr:col>
      <xdr:colOff>177800</xdr:colOff>
      <xdr:row>40</xdr:row>
      <xdr:rowOff>160020</xdr:rowOff>
    </xdr:to>
    <xdr:cxnSp macro="">
      <xdr:nvCxnSpPr>
        <xdr:cNvPr id="499" name="直線コネクタ 498">
          <a:extLst>
            <a:ext uri="{FF2B5EF4-FFF2-40B4-BE49-F238E27FC236}">
              <a16:creationId xmlns:a16="http://schemas.microsoft.com/office/drawing/2014/main" id="{AE56BC01-F673-4016-9252-B613653B48AF}"/>
            </a:ext>
          </a:extLst>
        </xdr:cNvPr>
        <xdr:cNvCxnSpPr/>
      </xdr:nvCxnSpPr>
      <xdr:spPr>
        <a:xfrm>
          <a:off x="20434300" y="7018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105410</xdr:rowOff>
    </xdr:from>
    <xdr:to>
      <xdr:col>102</xdr:col>
      <xdr:colOff>165100</xdr:colOff>
      <xdr:row>41</xdr:row>
      <xdr:rowOff>35560</xdr:rowOff>
    </xdr:to>
    <xdr:sp macro="" textlink="">
      <xdr:nvSpPr>
        <xdr:cNvPr id="500" name="楕円 499">
          <a:extLst>
            <a:ext uri="{FF2B5EF4-FFF2-40B4-BE49-F238E27FC236}">
              <a16:creationId xmlns:a16="http://schemas.microsoft.com/office/drawing/2014/main" id="{B54B0DB7-F95A-4FC0-B003-F4E187A66029}"/>
            </a:ext>
          </a:extLst>
        </xdr:cNvPr>
        <xdr:cNvSpPr/>
      </xdr:nvSpPr>
      <xdr:spPr>
        <a:xfrm>
          <a:off x="194945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156210</xdr:rowOff>
    </xdr:from>
    <xdr:to>
      <xdr:col>107</xdr:col>
      <xdr:colOff>50800</xdr:colOff>
      <xdr:row>40</xdr:row>
      <xdr:rowOff>160020</xdr:rowOff>
    </xdr:to>
    <xdr:cxnSp macro="">
      <xdr:nvCxnSpPr>
        <xdr:cNvPr id="501" name="直線コネクタ 500">
          <a:extLst>
            <a:ext uri="{FF2B5EF4-FFF2-40B4-BE49-F238E27FC236}">
              <a16:creationId xmlns:a16="http://schemas.microsoft.com/office/drawing/2014/main" id="{1527A046-B598-4CF0-AE8A-B1D1C6841E69}"/>
            </a:ext>
          </a:extLst>
        </xdr:cNvPr>
        <xdr:cNvCxnSpPr/>
      </xdr:nvCxnSpPr>
      <xdr:spPr>
        <a:xfrm>
          <a:off x="19545300" y="70142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105410</xdr:rowOff>
    </xdr:from>
    <xdr:to>
      <xdr:col>98</xdr:col>
      <xdr:colOff>38100</xdr:colOff>
      <xdr:row>41</xdr:row>
      <xdr:rowOff>35560</xdr:rowOff>
    </xdr:to>
    <xdr:sp macro="" textlink="">
      <xdr:nvSpPr>
        <xdr:cNvPr id="502" name="楕円 501">
          <a:extLst>
            <a:ext uri="{FF2B5EF4-FFF2-40B4-BE49-F238E27FC236}">
              <a16:creationId xmlns:a16="http://schemas.microsoft.com/office/drawing/2014/main" id="{13EB751E-74AF-4456-BBE8-31238FB4F650}"/>
            </a:ext>
          </a:extLst>
        </xdr:cNvPr>
        <xdr:cNvSpPr/>
      </xdr:nvSpPr>
      <xdr:spPr>
        <a:xfrm>
          <a:off x="186055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156210</xdr:rowOff>
    </xdr:from>
    <xdr:to>
      <xdr:col>102</xdr:col>
      <xdr:colOff>114300</xdr:colOff>
      <xdr:row>40</xdr:row>
      <xdr:rowOff>156210</xdr:rowOff>
    </xdr:to>
    <xdr:cxnSp macro="">
      <xdr:nvCxnSpPr>
        <xdr:cNvPr id="503" name="直線コネクタ 502">
          <a:extLst>
            <a:ext uri="{FF2B5EF4-FFF2-40B4-BE49-F238E27FC236}">
              <a16:creationId xmlns:a16="http://schemas.microsoft.com/office/drawing/2014/main" id="{E000B5C5-D58A-47EB-AEC9-B80A9CB730D6}"/>
            </a:ext>
          </a:extLst>
        </xdr:cNvPr>
        <xdr:cNvCxnSpPr/>
      </xdr:nvCxnSpPr>
      <xdr:spPr>
        <a:xfrm>
          <a:off x="18656300" y="70142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105427</xdr:rowOff>
    </xdr:from>
    <xdr:ext cx="469744" cy="259045"/>
    <xdr:sp macro="" textlink="">
      <xdr:nvSpPr>
        <xdr:cNvPr id="504" name="n_1aveValue【認定こども園・幼稚園・保育所】&#10;一人当たり面積">
          <a:extLst>
            <a:ext uri="{FF2B5EF4-FFF2-40B4-BE49-F238E27FC236}">
              <a16:creationId xmlns:a16="http://schemas.microsoft.com/office/drawing/2014/main" id="{EAAE30F8-4B09-4CFC-9036-1720CF159B66}"/>
            </a:ext>
          </a:extLst>
        </xdr:cNvPr>
        <xdr:cNvSpPr txBox="1"/>
      </xdr:nvSpPr>
      <xdr:spPr>
        <a:xfrm>
          <a:off x="210757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113047</xdr:rowOff>
    </xdr:from>
    <xdr:ext cx="469744" cy="259045"/>
    <xdr:sp macro="" textlink="">
      <xdr:nvSpPr>
        <xdr:cNvPr id="505" name="n_2aveValue【認定こども園・幼稚園・保育所】&#10;一人当たり面積">
          <a:extLst>
            <a:ext uri="{FF2B5EF4-FFF2-40B4-BE49-F238E27FC236}">
              <a16:creationId xmlns:a16="http://schemas.microsoft.com/office/drawing/2014/main" id="{40882529-2022-430F-A0FE-8B7A0D36C4D7}"/>
            </a:ext>
          </a:extLst>
        </xdr:cNvPr>
        <xdr:cNvSpPr txBox="1"/>
      </xdr:nvSpPr>
      <xdr:spPr>
        <a:xfrm>
          <a:off x="20199427" y="662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116857</xdr:rowOff>
    </xdr:from>
    <xdr:ext cx="469744" cy="259045"/>
    <xdr:sp macro="" textlink="">
      <xdr:nvSpPr>
        <xdr:cNvPr id="506" name="n_3aveValue【認定こども園・幼稚園・保育所】&#10;一人当たり面積">
          <a:extLst>
            <a:ext uri="{FF2B5EF4-FFF2-40B4-BE49-F238E27FC236}">
              <a16:creationId xmlns:a16="http://schemas.microsoft.com/office/drawing/2014/main" id="{B1B9534C-0FE1-48D9-A355-13118CF316FA}"/>
            </a:ext>
          </a:extLst>
        </xdr:cNvPr>
        <xdr:cNvSpPr txBox="1"/>
      </xdr:nvSpPr>
      <xdr:spPr>
        <a:xfrm>
          <a:off x="19310427" y="663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120667</xdr:rowOff>
    </xdr:from>
    <xdr:ext cx="469744" cy="259045"/>
    <xdr:sp macro="" textlink="">
      <xdr:nvSpPr>
        <xdr:cNvPr id="507" name="n_4aveValue【認定こども園・幼稚園・保育所】&#10;一人当たり面積">
          <a:extLst>
            <a:ext uri="{FF2B5EF4-FFF2-40B4-BE49-F238E27FC236}">
              <a16:creationId xmlns:a16="http://schemas.microsoft.com/office/drawing/2014/main" id="{62213F97-1017-444E-BA9B-4BB3052FF8D0}"/>
            </a:ext>
          </a:extLst>
        </xdr:cNvPr>
        <xdr:cNvSpPr txBox="1"/>
      </xdr:nvSpPr>
      <xdr:spPr>
        <a:xfrm>
          <a:off x="18421427"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30497</xdr:rowOff>
    </xdr:from>
    <xdr:ext cx="469744" cy="259045"/>
    <xdr:sp macro="" textlink="">
      <xdr:nvSpPr>
        <xdr:cNvPr id="508" name="n_1mainValue【認定こども園・幼稚園・保育所】&#10;一人当たり面積">
          <a:extLst>
            <a:ext uri="{FF2B5EF4-FFF2-40B4-BE49-F238E27FC236}">
              <a16:creationId xmlns:a16="http://schemas.microsoft.com/office/drawing/2014/main" id="{62B44166-92A1-401B-B750-8AEC31E3B27C}"/>
            </a:ext>
          </a:extLst>
        </xdr:cNvPr>
        <xdr:cNvSpPr txBox="1"/>
      </xdr:nvSpPr>
      <xdr:spPr>
        <a:xfrm>
          <a:off x="21075727" y="705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30497</xdr:rowOff>
    </xdr:from>
    <xdr:ext cx="469744" cy="259045"/>
    <xdr:sp macro="" textlink="">
      <xdr:nvSpPr>
        <xdr:cNvPr id="509" name="n_2mainValue【認定こども園・幼稚園・保育所】&#10;一人当たり面積">
          <a:extLst>
            <a:ext uri="{FF2B5EF4-FFF2-40B4-BE49-F238E27FC236}">
              <a16:creationId xmlns:a16="http://schemas.microsoft.com/office/drawing/2014/main" id="{153A858C-9FD8-47D1-B8B0-5B78E6328184}"/>
            </a:ext>
          </a:extLst>
        </xdr:cNvPr>
        <xdr:cNvSpPr txBox="1"/>
      </xdr:nvSpPr>
      <xdr:spPr>
        <a:xfrm>
          <a:off x="20199427" y="705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26687</xdr:rowOff>
    </xdr:from>
    <xdr:ext cx="469744" cy="259045"/>
    <xdr:sp macro="" textlink="">
      <xdr:nvSpPr>
        <xdr:cNvPr id="510" name="n_3mainValue【認定こども園・幼稚園・保育所】&#10;一人当たり面積">
          <a:extLst>
            <a:ext uri="{FF2B5EF4-FFF2-40B4-BE49-F238E27FC236}">
              <a16:creationId xmlns:a16="http://schemas.microsoft.com/office/drawing/2014/main" id="{B23DF204-A0A8-4950-A5BA-A26F0E5E7ABA}"/>
            </a:ext>
          </a:extLst>
        </xdr:cNvPr>
        <xdr:cNvSpPr txBox="1"/>
      </xdr:nvSpPr>
      <xdr:spPr>
        <a:xfrm>
          <a:off x="19310427" y="70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26687</xdr:rowOff>
    </xdr:from>
    <xdr:ext cx="469744" cy="259045"/>
    <xdr:sp macro="" textlink="">
      <xdr:nvSpPr>
        <xdr:cNvPr id="511" name="n_4mainValue【認定こども園・幼稚園・保育所】&#10;一人当たり面積">
          <a:extLst>
            <a:ext uri="{FF2B5EF4-FFF2-40B4-BE49-F238E27FC236}">
              <a16:creationId xmlns:a16="http://schemas.microsoft.com/office/drawing/2014/main" id="{BD726A28-3DA9-4520-873E-4F38C27F55DF}"/>
            </a:ext>
          </a:extLst>
        </xdr:cNvPr>
        <xdr:cNvSpPr txBox="1"/>
      </xdr:nvSpPr>
      <xdr:spPr>
        <a:xfrm>
          <a:off x="18421427" y="70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a:extLst>
            <a:ext uri="{FF2B5EF4-FFF2-40B4-BE49-F238E27FC236}">
              <a16:creationId xmlns:a16="http://schemas.microsoft.com/office/drawing/2014/main" id="{39DDD4CF-5D03-4F7C-9321-A696A7EAB34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a:extLst>
            <a:ext uri="{FF2B5EF4-FFF2-40B4-BE49-F238E27FC236}">
              <a16:creationId xmlns:a16="http://schemas.microsoft.com/office/drawing/2014/main" id="{CE974FE8-0210-48B1-AE78-08DBB8AEE5E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a:extLst>
            <a:ext uri="{FF2B5EF4-FFF2-40B4-BE49-F238E27FC236}">
              <a16:creationId xmlns:a16="http://schemas.microsoft.com/office/drawing/2014/main" id="{42A5AE75-29F5-437B-8403-B7C8C2F6236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a:extLst>
            <a:ext uri="{FF2B5EF4-FFF2-40B4-BE49-F238E27FC236}">
              <a16:creationId xmlns:a16="http://schemas.microsoft.com/office/drawing/2014/main" id="{26E66B73-1627-4CB2-8031-B0285294C64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a:extLst>
            <a:ext uri="{FF2B5EF4-FFF2-40B4-BE49-F238E27FC236}">
              <a16:creationId xmlns:a16="http://schemas.microsoft.com/office/drawing/2014/main" id="{764437D6-9723-474A-9CFB-5A1DABD617D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a:extLst>
            <a:ext uri="{FF2B5EF4-FFF2-40B4-BE49-F238E27FC236}">
              <a16:creationId xmlns:a16="http://schemas.microsoft.com/office/drawing/2014/main" id="{0542336D-0D29-47CB-91B6-72F6B501255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a:extLst>
            <a:ext uri="{FF2B5EF4-FFF2-40B4-BE49-F238E27FC236}">
              <a16:creationId xmlns:a16="http://schemas.microsoft.com/office/drawing/2014/main" id="{B1882C46-467C-42A8-BAC5-3611209C8A6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a:extLst>
            <a:ext uri="{FF2B5EF4-FFF2-40B4-BE49-F238E27FC236}">
              <a16:creationId xmlns:a16="http://schemas.microsoft.com/office/drawing/2014/main" id="{4E6ED92F-6F81-4AE2-9070-EB05869A650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a:extLst>
            <a:ext uri="{FF2B5EF4-FFF2-40B4-BE49-F238E27FC236}">
              <a16:creationId xmlns:a16="http://schemas.microsoft.com/office/drawing/2014/main" id="{19BE75E3-7F56-42F4-BD1C-F4E74A935DF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a:extLst>
            <a:ext uri="{FF2B5EF4-FFF2-40B4-BE49-F238E27FC236}">
              <a16:creationId xmlns:a16="http://schemas.microsoft.com/office/drawing/2014/main" id="{D1C341DC-1A82-416B-B95F-643056DFE7A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a:extLst>
            <a:ext uri="{FF2B5EF4-FFF2-40B4-BE49-F238E27FC236}">
              <a16:creationId xmlns:a16="http://schemas.microsoft.com/office/drawing/2014/main" id="{9032A10B-75A8-491B-8B65-24156D9269DA}"/>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3" name="直線コネクタ 522">
          <a:extLst>
            <a:ext uri="{FF2B5EF4-FFF2-40B4-BE49-F238E27FC236}">
              <a16:creationId xmlns:a16="http://schemas.microsoft.com/office/drawing/2014/main" id="{0323492F-3DDD-42C2-B655-4CCB74DC492D}"/>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4" name="テキスト ボックス 523">
          <a:extLst>
            <a:ext uri="{FF2B5EF4-FFF2-40B4-BE49-F238E27FC236}">
              <a16:creationId xmlns:a16="http://schemas.microsoft.com/office/drawing/2014/main" id="{42C39ACE-99F4-49B4-BA39-4E584CA4BD27}"/>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5" name="直線コネクタ 524">
          <a:extLst>
            <a:ext uri="{FF2B5EF4-FFF2-40B4-BE49-F238E27FC236}">
              <a16:creationId xmlns:a16="http://schemas.microsoft.com/office/drawing/2014/main" id="{D09BC462-681E-463E-94C6-C944E8792E84}"/>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6" name="テキスト ボックス 525">
          <a:extLst>
            <a:ext uri="{FF2B5EF4-FFF2-40B4-BE49-F238E27FC236}">
              <a16:creationId xmlns:a16="http://schemas.microsoft.com/office/drawing/2014/main" id="{80363416-135D-4D60-B2A6-3F9D2B0F3665}"/>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7" name="直線コネクタ 526">
          <a:extLst>
            <a:ext uri="{FF2B5EF4-FFF2-40B4-BE49-F238E27FC236}">
              <a16:creationId xmlns:a16="http://schemas.microsoft.com/office/drawing/2014/main" id="{FA1F3BD6-B2B3-45AB-9B19-CE7D810B29F6}"/>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8" name="テキスト ボックス 527">
          <a:extLst>
            <a:ext uri="{FF2B5EF4-FFF2-40B4-BE49-F238E27FC236}">
              <a16:creationId xmlns:a16="http://schemas.microsoft.com/office/drawing/2014/main" id="{2D3D1D1B-5023-4071-BF2E-122898E5772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9" name="直線コネクタ 528">
          <a:extLst>
            <a:ext uri="{FF2B5EF4-FFF2-40B4-BE49-F238E27FC236}">
              <a16:creationId xmlns:a16="http://schemas.microsoft.com/office/drawing/2014/main" id="{54A7E843-C3EB-45CE-9231-E5F92F3FBE09}"/>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0" name="テキスト ボックス 529">
          <a:extLst>
            <a:ext uri="{FF2B5EF4-FFF2-40B4-BE49-F238E27FC236}">
              <a16:creationId xmlns:a16="http://schemas.microsoft.com/office/drawing/2014/main" id="{08FF60D5-F6D3-44FD-8F16-23BB57A11124}"/>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1" name="直線コネクタ 530">
          <a:extLst>
            <a:ext uri="{FF2B5EF4-FFF2-40B4-BE49-F238E27FC236}">
              <a16:creationId xmlns:a16="http://schemas.microsoft.com/office/drawing/2014/main" id="{5A1325F3-E8BB-4FA5-84E3-7CB9C0BB45F2}"/>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2" name="テキスト ボックス 531">
          <a:extLst>
            <a:ext uri="{FF2B5EF4-FFF2-40B4-BE49-F238E27FC236}">
              <a16:creationId xmlns:a16="http://schemas.microsoft.com/office/drawing/2014/main" id="{F7851278-012D-415F-A693-48C4B40016FA}"/>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A3EF0670-B366-4C87-9AB1-30B753D75C7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4" name="テキスト ボックス 533">
          <a:extLst>
            <a:ext uri="{FF2B5EF4-FFF2-40B4-BE49-F238E27FC236}">
              <a16:creationId xmlns:a16="http://schemas.microsoft.com/office/drawing/2014/main" id="{2AE56517-6C1D-4EF8-9B89-E95B1EE0EA95}"/>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学校施設】&#10;有形固定資産減価償却率グラフ枠">
          <a:extLst>
            <a:ext uri="{FF2B5EF4-FFF2-40B4-BE49-F238E27FC236}">
              <a16:creationId xmlns:a16="http://schemas.microsoft.com/office/drawing/2014/main" id="{4CF3202D-BDDF-4705-8210-AC2934B8D02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5715</xdr:rowOff>
    </xdr:from>
    <xdr:to>
      <xdr:col>85</xdr:col>
      <xdr:colOff>126364</xdr:colOff>
      <xdr:row>63</xdr:row>
      <xdr:rowOff>78105</xdr:rowOff>
    </xdr:to>
    <xdr:cxnSp macro="">
      <xdr:nvCxnSpPr>
        <xdr:cNvPr id="536" name="直線コネクタ 535">
          <a:extLst>
            <a:ext uri="{FF2B5EF4-FFF2-40B4-BE49-F238E27FC236}">
              <a16:creationId xmlns:a16="http://schemas.microsoft.com/office/drawing/2014/main" id="{BAABD342-56F9-4409-AA03-966E9A2BCD47}"/>
            </a:ext>
          </a:extLst>
        </xdr:cNvPr>
        <xdr:cNvCxnSpPr/>
      </xdr:nvCxnSpPr>
      <xdr:spPr>
        <a:xfrm flipV="1">
          <a:off x="16318864" y="977836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537" name="【学校施設】&#10;有形固定資産減価償却率最小値テキスト">
          <a:extLst>
            <a:ext uri="{FF2B5EF4-FFF2-40B4-BE49-F238E27FC236}">
              <a16:creationId xmlns:a16="http://schemas.microsoft.com/office/drawing/2014/main" id="{39C1072C-0540-4BE0-BD30-5472041022F5}"/>
            </a:ext>
          </a:extLst>
        </xdr:cNvPr>
        <xdr:cNvSpPr txBox="1"/>
      </xdr:nvSpPr>
      <xdr:spPr>
        <a:xfrm>
          <a:off x="16357600" y="1088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538" name="直線コネクタ 537">
          <a:extLst>
            <a:ext uri="{FF2B5EF4-FFF2-40B4-BE49-F238E27FC236}">
              <a16:creationId xmlns:a16="http://schemas.microsoft.com/office/drawing/2014/main" id="{76DF9210-D8DD-43BC-81EF-5BAA08D5552D}"/>
            </a:ext>
          </a:extLst>
        </xdr:cNvPr>
        <xdr:cNvCxnSpPr/>
      </xdr:nvCxnSpPr>
      <xdr:spPr>
        <a:xfrm>
          <a:off x="16230600" y="1087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123842</xdr:rowOff>
    </xdr:from>
    <xdr:ext cx="405111" cy="259045"/>
    <xdr:sp macro="" textlink="">
      <xdr:nvSpPr>
        <xdr:cNvPr id="539" name="【学校施設】&#10;有形固定資産減価償却率最大値テキスト">
          <a:extLst>
            <a:ext uri="{FF2B5EF4-FFF2-40B4-BE49-F238E27FC236}">
              <a16:creationId xmlns:a16="http://schemas.microsoft.com/office/drawing/2014/main" id="{906BD04A-0F40-41EB-878E-9F0B40E698BE}"/>
            </a:ext>
          </a:extLst>
        </xdr:cNvPr>
        <xdr:cNvSpPr txBox="1"/>
      </xdr:nvSpPr>
      <xdr:spPr>
        <a:xfrm>
          <a:off x="16357600" y="9553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5715</xdr:rowOff>
    </xdr:from>
    <xdr:to>
      <xdr:col>86</xdr:col>
      <xdr:colOff>25400</xdr:colOff>
      <xdr:row>57</xdr:row>
      <xdr:rowOff>5715</xdr:rowOff>
    </xdr:to>
    <xdr:cxnSp macro="">
      <xdr:nvCxnSpPr>
        <xdr:cNvPr id="540" name="直線コネクタ 539">
          <a:extLst>
            <a:ext uri="{FF2B5EF4-FFF2-40B4-BE49-F238E27FC236}">
              <a16:creationId xmlns:a16="http://schemas.microsoft.com/office/drawing/2014/main" id="{FAD76C5C-D60F-4CCA-96DE-4229C64EC98E}"/>
            </a:ext>
          </a:extLst>
        </xdr:cNvPr>
        <xdr:cNvCxnSpPr/>
      </xdr:nvCxnSpPr>
      <xdr:spPr>
        <a:xfrm>
          <a:off x="16230600" y="977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41927</xdr:rowOff>
    </xdr:from>
    <xdr:ext cx="405111" cy="259045"/>
    <xdr:sp macro="" textlink="">
      <xdr:nvSpPr>
        <xdr:cNvPr id="541" name="【学校施設】&#10;有形固定資産減価償却率平均値テキスト">
          <a:extLst>
            <a:ext uri="{FF2B5EF4-FFF2-40B4-BE49-F238E27FC236}">
              <a16:creationId xmlns:a16="http://schemas.microsoft.com/office/drawing/2014/main" id="{7F4C4712-1543-4D36-8F68-4321FD191788}"/>
            </a:ext>
          </a:extLst>
        </xdr:cNvPr>
        <xdr:cNvSpPr txBox="1"/>
      </xdr:nvSpPr>
      <xdr:spPr>
        <a:xfrm>
          <a:off x="16357600" y="1032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542" name="フローチャート: 判断 541">
          <a:extLst>
            <a:ext uri="{FF2B5EF4-FFF2-40B4-BE49-F238E27FC236}">
              <a16:creationId xmlns:a16="http://schemas.microsoft.com/office/drawing/2014/main" id="{9EC96190-2056-4882-B438-4868D269AFE0}"/>
            </a:ext>
          </a:extLst>
        </xdr:cNvPr>
        <xdr:cNvSpPr/>
      </xdr:nvSpPr>
      <xdr:spPr>
        <a:xfrm>
          <a:off x="16268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48260</xdr:rowOff>
    </xdr:from>
    <xdr:to>
      <xdr:col>81</xdr:col>
      <xdr:colOff>101600</xdr:colOff>
      <xdr:row>60</xdr:row>
      <xdr:rowOff>149860</xdr:rowOff>
    </xdr:to>
    <xdr:sp macro="" textlink="">
      <xdr:nvSpPr>
        <xdr:cNvPr id="543" name="フローチャート: 判断 542">
          <a:extLst>
            <a:ext uri="{FF2B5EF4-FFF2-40B4-BE49-F238E27FC236}">
              <a16:creationId xmlns:a16="http://schemas.microsoft.com/office/drawing/2014/main" id="{928ABBC8-F17B-4634-ABF0-8355E937D4BA}"/>
            </a:ext>
          </a:extLst>
        </xdr:cNvPr>
        <xdr:cNvSpPr/>
      </xdr:nvSpPr>
      <xdr:spPr>
        <a:xfrm>
          <a:off x="15430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38735</xdr:rowOff>
    </xdr:from>
    <xdr:to>
      <xdr:col>76</xdr:col>
      <xdr:colOff>165100</xdr:colOff>
      <xdr:row>60</xdr:row>
      <xdr:rowOff>140335</xdr:rowOff>
    </xdr:to>
    <xdr:sp macro="" textlink="">
      <xdr:nvSpPr>
        <xdr:cNvPr id="544" name="フローチャート: 判断 543">
          <a:extLst>
            <a:ext uri="{FF2B5EF4-FFF2-40B4-BE49-F238E27FC236}">
              <a16:creationId xmlns:a16="http://schemas.microsoft.com/office/drawing/2014/main" id="{42AB9955-59A9-476A-9967-27782F52B0D5}"/>
            </a:ext>
          </a:extLst>
        </xdr:cNvPr>
        <xdr:cNvSpPr/>
      </xdr:nvSpPr>
      <xdr:spPr>
        <a:xfrm>
          <a:off x="145415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545" name="フローチャート: 判断 544">
          <a:extLst>
            <a:ext uri="{FF2B5EF4-FFF2-40B4-BE49-F238E27FC236}">
              <a16:creationId xmlns:a16="http://schemas.microsoft.com/office/drawing/2014/main" id="{C7CEAB04-580D-4836-BEFE-BA3E36777E86}"/>
            </a:ext>
          </a:extLst>
        </xdr:cNvPr>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27305</xdr:rowOff>
    </xdr:from>
    <xdr:to>
      <xdr:col>67</xdr:col>
      <xdr:colOff>101600</xdr:colOff>
      <xdr:row>60</xdr:row>
      <xdr:rowOff>128905</xdr:rowOff>
    </xdr:to>
    <xdr:sp macro="" textlink="">
      <xdr:nvSpPr>
        <xdr:cNvPr id="546" name="フローチャート: 判断 545">
          <a:extLst>
            <a:ext uri="{FF2B5EF4-FFF2-40B4-BE49-F238E27FC236}">
              <a16:creationId xmlns:a16="http://schemas.microsoft.com/office/drawing/2014/main" id="{EC57ABCB-1BF9-4572-A2E0-E2596A29A05C}"/>
            </a:ext>
          </a:extLst>
        </xdr:cNvPr>
        <xdr:cNvSpPr/>
      </xdr:nvSpPr>
      <xdr:spPr>
        <a:xfrm>
          <a:off x="12763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EFA727EF-6F4F-4449-B291-D63A19B2273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65BB602-B2B4-4761-9907-6E4B4A3AD6C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E5755855-FA3F-4F1A-8A12-158D97086EF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C9DA376C-DDDA-4223-8D2C-10D0CC5F8E6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91A0CE7B-7DDB-4BBC-8086-0FEDA76A1E3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71120</xdr:rowOff>
    </xdr:from>
    <xdr:to>
      <xdr:col>85</xdr:col>
      <xdr:colOff>177800</xdr:colOff>
      <xdr:row>60</xdr:row>
      <xdr:rowOff>1270</xdr:rowOff>
    </xdr:to>
    <xdr:sp macro="" textlink="">
      <xdr:nvSpPr>
        <xdr:cNvPr id="552" name="楕円 551">
          <a:extLst>
            <a:ext uri="{FF2B5EF4-FFF2-40B4-BE49-F238E27FC236}">
              <a16:creationId xmlns:a16="http://schemas.microsoft.com/office/drawing/2014/main" id="{2FA38750-D271-463D-93D1-48EBA7FA081D}"/>
            </a:ext>
          </a:extLst>
        </xdr:cNvPr>
        <xdr:cNvSpPr/>
      </xdr:nvSpPr>
      <xdr:spPr>
        <a:xfrm>
          <a:off x="16268700" y="1018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93997</xdr:rowOff>
    </xdr:from>
    <xdr:ext cx="405111" cy="259045"/>
    <xdr:sp macro="" textlink="">
      <xdr:nvSpPr>
        <xdr:cNvPr id="553" name="【学校施設】&#10;有形固定資産減価償却率該当値テキスト">
          <a:extLst>
            <a:ext uri="{FF2B5EF4-FFF2-40B4-BE49-F238E27FC236}">
              <a16:creationId xmlns:a16="http://schemas.microsoft.com/office/drawing/2014/main" id="{83899E31-5544-4B07-89B5-3D194950440E}"/>
            </a:ext>
          </a:extLst>
        </xdr:cNvPr>
        <xdr:cNvSpPr txBox="1"/>
      </xdr:nvSpPr>
      <xdr:spPr>
        <a:xfrm>
          <a:off x="16357600"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65405</xdr:rowOff>
    </xdr:from>
    <xdr:to>
      <xdr:col>81</xdr:col>
      <xdr:colOff>101600</xdr:colOff>
      <xdr:row>59</xdr:row>
      <xdr:rowOff>167005</xdr:rowOff>
    </xdr:to>
    <xdr:sp macro="" textlink="">
      <xdr:nvSpPr>
        <xdr:cNvPr id="554" name="楕円 553">
          <a:extLst>
            <a:ext uri="{FF2B5EF4-FFF2-40B4-BE49-F238E27FC236}">
              <a16:creationId xmlns:a16="http://schemas.microsoft.com/office/drawing/2014/main" id="{F703498B-6567-4DA8-807F-D4F993EFBF7E}"/>
            </a:ext>
          </a:extLst>
        </xdr:cNvPr>
        <xdr:cNvSpPr/>
      </xdr:nvSpPr>
      <xdr:spPr>
        <a:xfrm>
          <a:off x="15430500" y="1018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116205</xdr:rowOff>
    </xdr:from>
    <xdr:to>
      <xdr:col>85</xdr:col>
      <xdr:colOff>127000</xdr:colOff>
      <xdr:row>59</xdr:row>
      <xdr:rowOff>121920</xdr:rowOff>
    </xdr:to>
    <xdr:cxnSp macro="">
      <xdr:nvCxnSpPr>
        <xdr:cNvPr id="555" name="直線コネクタ 554">
          <a:extLst>
            <a:ext uri="{FF2B5EF4-FFF2-40B4-BE49-F238E27FC236}">
              <a16:creationId xmlns:a16="http://schemas.microsoft.com/office/drawing/2014/main" id="{5730C9E1-BB77-4FA9-8E46-42915704F784}"/>
            </a:ext>
          </a:extLst>
        </xdr:cNvPr>
        <xdr:cNvCxnSpPr/>
      </xdr:nvCxnSpPr>
      <xdr:spPr>
        <a:xfrm>
          <a:off x="15481300" y="1023175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8255</xdr:rowOff>
    </xdr:from>
    <xdr:to>
      <xdr:col>76</xdr:col>
      <xdr:colOff>165100</xdr:colOff>
      <xdr:row>59</xdr:row>
      <xdr:rowOff>109855</xdr:rowOff>
    </xdr:to>
    <xdr:sp macro="" textlink="">
      <xdr:nvSpPr>
        <xdr:cNvPr id="556" name="楕円 555">
          <a:extLst>
            <a:ext uri="{FF2B5EF4-FFF2-40B4-BE49-F238E27FC236}">
              <a16:creationId xmlns:a16="http://schemas.microsoft.com/office/drawing/2014/main" id="{41E6B137-3A2B-4282-B649-CC512B2F4F86}"/>
            </a:ext>
          </a:extLst>
        </xdr:cNvPr>
        <xdr:cNvSpPr/>
      </xdr:nvSpPr>
      <xdr:spPr>
        <a:xfrm>
          <a:off x="14541500" y="1012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59055</xdr:rowOff>
    </xdr:from>
    <xdr:to>
      <xdr:col>81</xdr:col>
      <xdr:colOff>50800</xdr:colOff>
      <xdr:row>59</xdr:row>
      <xdr:rowOff>116205</xdr:rowOff>
    </xdr:to>
    <xdr:cxnSp macro="">
      <xdr:nvCxnSpPr>
        <xdr:cNvPr id="557" name="直線コネクタ 556">
          <a:extLst>
            <a:ext uri="{FF2B5EF4-FFF2-40B4-BE49-F238E27FC236}">
              <a16:creationId xmlns:a16="http://schemas.microsoft.com/office/drawing/2014/main" id="{2C5565DC-CD58-4D04-A0A7-9EDBB71C6007}"/>
            </a:ext>
          </a:extLst>
        </xdr:cNvPr>
        <xdr:cNvCxnSpPr/>
      </xdr:nvCxnSpPr>
      <xdr:spPr>
        <a:xfrm>
          <a:off x="14592300" y="1017460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635</xdr:rowOff>
    </xdr:from>
    <xdr:to>
      <xdr:col>72</xdr:col>
      <xdr:colOff>38100</xdr:colOff>
      <xdr:row>59</xdr:row>
      <xdr:rowOff>102235</xdr:rowOff>
    </xdr:to>
    <xdr:sp macro="" textlink="">
      <xdr:nvSpPr>
        <xdr:cNvPr id="558" name="楕円 557">
          <a:extLst>
            <a:ext uri="{FF2B5EF4-FFF2-40B4-BE49-F238E27FC236}">
              <a16:creationId xmlns:a16="http://schemas.microsoft.com/office/drawing/2014/main" id="{1489C18A-FF04-40F5-9078-9D3C58999965}"/>
            </a:ext>
          </a:extLst>
        </xdr:cNvPr>
        <xdr:cNvSpPr/>
      </xdr:nvSpPr>
      <xdr:spPr>
        <a:xfrm>
          <a:off x="13652500" y="1011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51435</xdr:rowOff>
    </xdr:from>
    <xdr:to>
      <xdr:col>76</xdr:col>
      <xdr:colOff>114300</xdr:colOff>
      <xdr:row>59</xdr:row>
      <xdr:rowOff>59055</xdr:rowOff>
    </xdr:to>
    <xdr:cxnSp macro="">
      <xdr:nvCxnSpPr>
        <xdr:cNvPr id="559" name="直線コネクタ 558">
          <a:extLst>
            <a:ext uri="{FF2B5EF4-FFF2-40B4-BE49-F238E27FC236}">
              <a16:creationId xmlns:a16="http://schemas.microsoft.com/office/drawing/2014/main" id="{BFCC333A-D90B-47BA-A078-B671E9096E1B}"/>
            </a:ext>
          </a:extLst>
        </xdr:cNvPr>
        <xdr:cNvCxnSpPr/>
      </xdr:nvCxnSpPr>
      <xdr:spPr>
        <a:xfrm>
          <a:off x="13703300" y="1016698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31115</xdr:rowOff>
    </xdr:from>
    <xdr:to>
      <xdr:col>67</xdr:col>
      <xdr:colOff>101600</xdr:colOff>
      <xdr:row>59</xdr:row>
      <xdr:rowOff>132715</xdr:rowOff>
    </xdr:to>
    <xdr:sp macro="" textlink="">
      <xdr:nvSpPr>
        <xdr:cNvPr id="560" name="楕円 559">
          <a:extLst>
            <a:ext uri="{FF2B5EF4-FFF2-40B4-BE49-F238E27FC236}">
              <a16:creationId xmlns:a16="http://schemas.microsoft.com/office/drawing/2014/main" id="{009652F8-7A92-426F-9A84-EE6C2CE55A44}"/>
            </a:ext>
          </a:extLst>
        </xdr:cNvPr>
        <xdr:cNvSpPr/>
      </xdr:nvSpPr>
      <xdr:spPr>
        <a:xfrm>
          <a:off x="12763500" y="1014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51435</xdr:rowOff>
    </xdr:from>
    <xdr:to>
      <xdr:col>71</xdr:col>
      <xdr:colOff>177800</xdr:colOff>
      <xdr:row>59</xdr:row>
      <xdr:rowOff>81915</xdr:rowOff>
    </xdr:to>
    <xdr:cxnSp macro="">
      <xdr:nvCxnSpPr>
        <xdr:cNvPr id="561" name="直線コネクタ 560">
          <a:extLst>
            <a:ext uri="{FF2B5EF4-FFF2-40B4-BE49-F238E27FC236}">
              <a16:creationId xmlns:a16="http://schemas.microsoft.com/office/drawing/2014/main" id="{5502C454-F1E5-42DB-917A-B924845403DD}"/>
            </a:ext>
          </a:extLst>
        </xdr:cNvPr>
        <xdr:cNvCxnSpPr/>
      </xdr:nvCxnSpPr>
      <xdr:spPr>
        <a:xfrm flipV="1">
          <a:off x="12814300" y="1016698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140987</xdr:rowOff>
    </xdr:from>
    <xdr:ext cx="405111" cy="259045"/>
    <xdr:sp macro="" textlink="">
      <xdr:nvSpPr>
        <xdr:cNvPr id="562" name="n_1aveValue【学校施設】&#10;有形固定資産減価償却率">
          <a:extLst>
            <a:ext uri="{FF2B5EF4-FFF2-40B4-BE49-F238E27FC236}">
              <a16:creationId xmlns:a16="http://schemas.microsoft.com/office/drawing/2014/main" id="{B133C824-1D6B-4599-9CBC-24A0022B45F2}"/>
            </a:ext>
          </a:extLst>
        </xdr:cNvPr>
        <xdr:cNvSpPr txBox="1"/>
      </xdr:nvSpPr>
      <xdr:spPr>
        <a:xfrm>
          <a:off x="1526604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131462</xdr:rowOff>
    </xdr:from>
    <xdr:ext cx="405111" cy="259045"/>
    <xdr:sp macro="" textlink="">
      <xdr:nvSpPr>
        <xdr:cNvPr id="563" name="n_2aveValue【学校施設】&#10;有形固定資産減価償却率">
          <a:extLst>
            <a:ext uri="{FF2B5EF4-FFF2-40B4-BE49-F238E27FC236}">
              <a16:creationId xmlns:a16="http://schemas.microsoft.com/office/drawing/2014/main" id="{BC9AB1D1-2C70-4650-B2F1-E4F20B0C3520}"/>
            </a:ext>
          </a:extLst>
        </xdr:cNvPr>
        <xdr:cNvSpPr txBox="1"/>
      </xdr:nvSpPr>
      <xdr:spPr>
        <a:xfrm>
          <a:off x="14389744" y="1041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120032</xdr:rowOff>
    </xdr:from>
    <xdr:ext cx="405111" cy="259045"/>
    <xdr:sp macro="" textlink="">
      <xdr:nvSpPr>
        <xdr:cNvPr id="564" name="n_3aveValue【学校施設】&#10;有形固定資産減価償却率">
          <a:extLst>
            <a:ext uri="{FF2B5EF4-FFF2-40B4-BE49-F238E27FC236}">
              <a16:creationId xmlns:a16="http://schemas.microsoft.com/office/drawing/2014/main" id="{8370CABC-58F7-47AA-932F-C7D17ADA6049}"/>
            </a:ext>
          </a:extLst>
        </xdr:cNvPr>
        <xdr:cNvSpPr txBox="1"/>
      </xdr:nvSpPr>
      <xdr:spPr>
        <a:xfrm>
          <a:off x="13500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120032</xdr:rowOff>
    </xdr:from>
    <xdr:ext cx="405111" cy="259045"/>
    <xdr:sp macro="" textlink="">
      <xdr:nvSpPr>
        <xdr:cNvPr id="565" name="n_4aveValue【学校施設】&#10;有形固定資産減価償却率">
          <a:extLst>
            <a:ext uri="{FF2B5EF4-FFF2-40B4-BE49-F238E27FC236}">
              <a16:creationId xmlns:a16="http://schemas.microsoft.com/office/drawing/2014/main" id="{91206D76-6735-44CC-99AF-1CBC5858E09B}"/>
            </a:ext>
          </a:extLst>
        </xdr:cNvPr>
        <xdr:cNvSpPr txBox="1"/>
      </xdr:nvSpPr>
      <xdr:spPr>
        <a:xfrm>
          <a:off x="12611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12082</xdr:rowOff>
    </xdr:from>
    <xdr:ext cx="405111" cy="259045"/>
    <xdr:sp macro="" textlink="">
      <xdr:nvSpPr>
        <xdr:cNvPr id="566" name="n_1mainValue【学校施設】&#10;有形固定資産減価償却率">
          <a:extLst>
            <a:ext uri="{FF2B5EF4-FFF2-40B4-BE49-F238E27FC236}">
              <a16:creationId xmlns:a16="http://schemas.microsoft.com/office/drawing/2014/main" id="{C0E9B276-AC85-4669-9097-3F097D3F6190}"/>
            </a:ext>
          </a:extLst>
        </xdr:cNvPr>
        <xdr:cNvSpPr txBox="1"/>
      </xdr:nvSpPr>
      <xdr:spPr>
        <a:xfrm>
          <a:off x="152660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126382</xdr:rowOff>
    </xdr:from>
    <xdr:ext cx="405111" cy="259045"/>
    <xdr:sp macro="" textlink="">
      <xdr:nvSpPr>
        <xdr:cNvPr id="567" name="n_2mainValue【学校施設】&#10;有形固定資産減価償却率">
          <a:extLst>
            <a:ext uri="{FF2B5EF4-FFF2-40B4-BE49-F238E27FC236}">
              <a16:creationId xmlns:a16="http://schemas.microsoft.com/office/drawing/2014/main" id="{E3E11A03-6673-45FE-993F-2E79EBEB44C4}"/>
            </a:ext>
          </a:extLst>
        </xdr:cNvPr>
        <xdr:cNvSpPr txBox="1"/>
      </xdr:nvSpPr>
      <xdr:spPr>
        <a:xfrm>
          <a:off x="14389744" y="989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118762</xdr:rowOff>
    </xdr:from>
    <xdr:ext cx="405111" cy="259045"/>
    <xdr:sp macro="" textlink="">
      <xdr:nvSpPr>
        <xdr:cNvPr id="568" name="n_3mainValue【学校施設】&#10;有形固定資産減価償却率">
          <a:extLst>
            <a:ext uri="{FF2B5EF4-FFF2-40B4-BE49-F238E27FC236}">
              <a16:creationId xmlns:a16="http://schemas.microsoft.com/office/drawing/2014/main" id="{5C4C46FA-AD85-4F9D-92CE-E4D48BE22237}"/>
            </a:ext>
          </a:extLst>
        </xdr:cNvPr>
        <xdr:cNvSpPr txBox="1"/>
      </xdr:nvSpPr>
      <xdr:spPr>
        <a:xfrm>
          <a:off x="13500744" y="989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149242</xdr:rowOff>
    </xdr:from>
    <xdr:ext cx="405111" cy="259045"/>
    <xdr:sp macro="" textlink="">
      <xdr:nvSpPr>
        <xdr:cNvPr id="569" name="n_4mainValue【学校施設】&#10;有形固定資産減価償却率">
          <a:extLst>
            <a:ext uri="{FF2B5EF4-FFF2-40B4-BE49-F238E27FC236}">
              <a16:creationId xmlns:a16="http://schemas.microsoft.com/office/drawing/2014/main" id="{590FB48B-73F0-41F3-8B47-003DA70D4DA4}"/>
            </a:ext>
          </a:extLst>
        </xdr:cNvPr>
        <xdr:cNvSpPr txBox="1"/>
      </xdr:nvSpPr>
      <xdr:spPr>
        <a:xfrm>
          <a:off x="12611744" y="992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a:extLst>
            <a:ext uri="{FF2B5EF4-FFF2-40B4-BE49-F238E27FC236}">
              <a16:creationId xmlns:a16="http://schemas.microsoft.com/office/drawing/2014/main" id="{A8C14F38-9BD1-44AE-A838-C0FA11FE1A8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a:extLst>
            <a:ext uri="{FF2B5EF4-FFF2-40B4-BE49-F238E27FC236}">
              <a16:creationId xmlns:a16="http://schemas.microsoft.com/office/drawing/2014/main" id="{5A5CC871-014E-4EF6-BF43-74F8470C1D9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a:extLst>
            <a:ext uri="{FF2B5EF4-FFF2-40B4-BE49-F238E27FC236}">
              <a16:creationId xmlns:a16="http://schemas.microsoft.com/office/drawing/2014/main" id="{9BD0D1F3-E0DD-4F69-86AA-FCEB3F77DF1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a:extLst>
            <a:ext uri="{FF2B5EF4-FFF2-40B4-BE49-F238E27FC236}">
              <a16:creationId xmlns:a16="http://schemas.microsoft.com/office/drawing/2014/main" id="{0FBD9EEB-DDD8-4862-ACC6-B59EACA84ED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a:extLst>
            <a:ext uri="{FF2B5EF4-FFF2-40B4-BE49-F238E27FC236}">
              <a16:creationId xmlns:a16="http://schemas.microsoft.com/office/drawing/2014/main" id="{D76B60EE-B647-4A64-A465-19A92258B50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a:extLst>
            <a:ext uri="{FF2B5EF4-FFF2-40B4-BE49-F238E27FC236}">
              <a16:creationId xmlns:a16="http://schemas.microsoft.com/office/drawing/2014/main" id="{3C99C572-9810-4AB3-A978-A88F5F02312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a:extLst>
            <a:ext uri="{FF2B5EF4-FFF2-40B4-BE49-F238E27FC236}">
              <a16:creationId xmlns:a16="http://schemas.microsoft.com/office/drawing/2014/main" id="{2124CD09-2340-47E7-B6BA-4E1C7E9743E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a:extLst>
            <a:ext uri="{FF2B5EF4-FFF2-40B4-BE49-F238E27FC236}">
              <a16:creationId xmlns:a16="http://schemas.microsoft.com/office/drawing/2014/main" id="{21B57665-166F-4C12-BB9D-D8D9A74E223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a:extLst>
            <a:ext uri="{FF2B5EF4-FFF2-40B4-BE49-F238E27FC236}">
              <a16:creationId xmlns:a16="http://schemas.microsoft.com/office/drawing/2014/main" id="{4ED91748-A1DE-4CF3-B88E-D7338B1465B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a:extLst>
            <a:ext uri="{FF2B5EF4-FFF2-40B4-BE49-F238E27FC236}">
              <a16:creationId xmlns:a16="http://schemas.microsoft.com/office/drawing/2014/main" id="{B20E0D73-57D0-4732-B945-710DEB07DA5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0" name="直線コネクタ 579">
          <a:extLst>
            <a:ext uri="{FF2B5EF4-FFF2-40B4-BE49-F238E27FC236}">
              <a16:creationId xmlns:a16="http://schemas.microsoft.com/office/drawing/2014/main" id="{1218E041-D4E1-4F30-B605-1DE15E0DFC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1" name="テキスト ボックス 580">
          <a:extLst>
            <a:ext uri="{FF2B5EF4-FFF2-40B4-BE49-F238E27FC236}">
              <a16:creationId xmlns:a16="http://schemas.microsoft.com/office/drawing/2014/main" id="{AF927D40-CF31-4269-8F7C-E28A7CD8CD2B}"/>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2" name="直線コネクタ 581">
          <a:extLst>
            <a:ext uri="{FF2B5EF4-FFF2-40B4-BE49-F238E27FC236}">
              <a16:creationId xmlns:a16="http://schemas.microsoft.com/office/drawing/2014/main" id="{72FA4313-2A90-474D-A2B5-8913A4E40FD5}"/>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3" name="テキスト ボックス 582">
          <a:extLst>
            <a:ext uri="{FF2B5EF4-FFF2-40B4-BE49-F238E27FC236}">
              <a16:creationId xmlns:a16="http://schemas.microsoft.com/office/drawing/2014/main" id="{F0E4CAF0-D865-4906-9863-A20E7CF098DD}"/>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4" name="直線コネクタ 583">
          <a:extLst>
            <a:ext uri="{FF2B5EF4-FFF2-40B4-BE49-F238E27FC236}">
              <a16:creationId xmlns:a16="http://schemas.microsoft.com/office/drawing/2014/main" id="{DB609AD1-A56B-4625-9766-BAEF9E828FA1}"/>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5" name="テキスト ボックス 584">
          <a:extLst>
            <a:ext uri="{FF2B5EF4-FFF2-40B4-BE49-F238E27FC236}">
              <a16:creationId xmlns:a16="http://schemas.microsoft.com/office/drawing/2014/main" id="{3FA607A6-DA1F-4D29-B8AA-189DFC163052}"/>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6" name="直線コネクタ 585">
          <a:extLst>
            <a:ext uri="{FF2B5EF4-FFF2-40B4-BE49-F238E27FC236}">
              <a16:creationId xmlns:a16="http://schemas.microsoft.com/office/drawing/2014/main" id="{7DE9E2CC-E671-4FD0-ADD7-BE142628CC8E}"/>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7" name="テキスト ボックス 586">
          <a:extLst>
            <a:ext uri="{FF2B5EF4-FFF2-40B4-BE49-F238E27FC236}">
              <a16:creationId xmlns:a16="http://schemas.microsoft.com/office/drawing/2014/main" id="{D3E24B6D-555F-4B05-A799-C91DC0398BA2}"/>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8" name="直線コネクタ 587">
          <a:extLst>
            <a:ext uri="{FF2B5EF4-FFF2-40B4-BE49-F238E27FC236}">
              <a16:creationId xmlns:a16="http://schemas.microsoft.com/office/drawing/2014/main" id="{EFAE7911-F067-47E9-8C05-85ACAC9B1816}"/>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9" name="テキスト ボックス 588">
          <a:extLst>
            <a:ext uri="{FF2B5EF4-FFF2-40B4-BE49-F238E27FC236}">
              <a16:creationId xmlns:a16="http://schemas.microsoft.com/office/drawing/2014/main" id="{2E46AD5D-9B47-497C-8BC8-D5AB8553A8C7}"/>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a:extLst>
            <a:ext uri="{FF2B5EF4-FFF2-40B4-BE49-F238E27FC236}">
              <a16:creationId xmlns:a16="http://schemas.microsoft.com/office/drawing/2014/main" id="{DB5276CB-8073-4D4B-A0F6-89726B058F3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1" name="テキスト ボックス 590">
          <a:extLst>
            <a:ext uri="{FF2B5EF4-FFF2-40B4-BE49-F238E27FC236}">
              <a16:creationId xmlns:a16="http://schemas.microsoft.com/office/drawing/2014/main" id="{2997B25E-DF0D-412E-A9C8-FF743DCD63DC}"/>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a:extLst>
            <a:ext uri="{FF2B5EF4-FFF2-40B4-BE49-F238E27FC236}">
              <a16:creationId xmlns:a16="http://schemas.microsoft.com/office/drawing/2014/main" id="{D965F0C1-1850-4945-844E-1807429E6BD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60769</xdr:rowOff>
    </xdr:from>
    <xdr:to>
      <xdr:col>116</xdr:col>
      <xdr:colOff>62864</xdr:colOff>
      <xdr:row>63</xdr:row>
      <xdr:rowOff>99822</xdr:rowOff>
    </xdr:to>
    <xdr:cxnSp macro="">
      <xdr:nvCxnSpPr>
        <xdr:cNvPr id="593" name="直線コネクタ 592">
          <a:extLst>
            <a:ext uri="{FF2B5EF4-FFF2-40B4-BE49-F238E27FC236}">
              <a16:creationId xmlns:a16="http://schemas.microsoft.com/office/drawing/2014/main" id="{75453997-4FDE-4DBE-8657-5AB766EFB1D9}"/>
            </a:ext>
          </a:extLst>
        </xdr:cNvPr>
        <xdr:cNvCxnSpPr/>
      </xdr:nvCxnSpPr>
      <xdr:spPr>
        <a:xfrm flipV="1">
          <a:off x="22160864" y="9661969"/>
          <a:ext cx="0" cy="1239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103649</xdr:rowOff>
    </xdr:from>
    <xdr:ext cx="469744" cy="259045"/>
    <xdr:sp macro="" textlink="">
      <xdr:nvSpPr>
        <xdr:cNvPr id="594" name="【学校施設】&#10;一人当たり面積最小値テキスト">
          <a:extLst>
            <a:ext uri="{FF2B5EF4-FFF2-40B4-BE49-F238E27FC236}">
              <a16:creationId xmlns:a16="http://schemas.microsoft.com/office/drawing/2014/main" id="{3FF945FF-3B48-47AA-8248-95D9B54FABDA}"/>
            </a:ext>
          </a:extLst>
        </xdr:cNvPr>
        <xdr:cNvSpPr txBox="1"/>
      </xdr:nvSpPr>
      <xdr:spPr>
        <a:xfrm>
          <a:off x="22199600"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99822</xdr:rowOff>
    </xdr:from>
    <xdr:to>
      <xdr:col>116</xdr:col>
      <xdr:colOff>152400</xdr:colOff>
      <xdr:row>63</xdr:row>
      <xdr:rowOff>99822</xdr:rowOff>
    </xdr:to>
    <xdr:cxnSp macro="">
      <xdr:nvCxnSpPr>
        <xdr:cNvPr id="595" name="直線コネクタ 594">
          <a:extLst>
            <a:ext uri="{FF2B5EF4-FFF2-40B4-BE49-F238E27FC236}">
              <a16:creationId xmlns:a16="http://schemas.microsoft.com/office/drawing/2014/main" id="{647F3AEB-244C-49A9-AF5B-2F8C43E00469}"/>
            </a:ext>
          </a:extLst>
        </xdr:cNvPr>
        <xdr:cNvCxnSpPr/>
      </xdr:nvCxnSpPr>
      <xdr:spPr>
        <a:xfrm>
          <a:off x="22072600" y="10901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7446</xdr:rowOff>
    </xdr:from>
    <xdr:ext cx="469744" cy="259045"/>
    <xdr:sp macro="" textlink="">
      <xdr:nvSpPr>
        <xdr:cNvPr id="596" name="【学校施設】&#10;一人当たり面積最大値テキスト">
          <a:extLst>
            <a:ext uri="{FF2B5EF4-FFF2-40B4-BE49-F238E27FC236}">
              <a16:creationId xmlns:a16="http://schemas.microsoft.com/office/drawing/2014/main" id="{FC37A4D7-E0F1-461C-8C13-666438A4D0A9}"/>
            </a:ext>
          </a:extLst>
        </xdr:cNvPr>
        <xdr:cNvSpPr txBox="1"/>
      </xdr:nvSpPr>
      <xdr:spPr>
        <a:xfrm>
          <a:off x="22199600" y="943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60769</xdr:rowOff>
    </xdr:from>
    <xdr:to>
      <xdr:col>116</xdr:col>
      <xdr:colOff>152400</xdr:colOff>
      <xdr:row>56</xdr:row>
      <xdr:rowOff>60769</xdr:rowOff>
    </xdr:to>
    <xdr:cxnSp macro="">
      <xdr:nvCxnSpPr>
        <xdr:cNvPr id="597" name="直線コネクタ 596">
          <a:extLst>
            <a:ext uri="{FF2B5EF4-FFF2-40B4-BE49-F238E27FC236}">
              <a16:creationId xmlns:a16="http://schemas.microsoft.com/office/drawing/2014/main" id="{3E64E89B-D709-4126-B2E9-D71734729B71}"/>
            </a:ext>
          </a:extLst>
        </xdr:cNvPr>
        <xdr:cNvCxnSpPr/>
      </xdr:nvCxnSpPr>
      <xdr:spPr>
        <a:xfrm>
          <a:off x="22072600" y="966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104856</xdr:rowOff>
    </xdr:from>
    <xdr:ext cx="469744" cy="259045"/>
    <xdr:sp macro="" textlink="">
      <xdr:nvSpPr>
        <xdr:cNvPr id="598" name="【学校施設】&#10;一人当たり面積平均値テキスト">
          <a:extLst>
            <a:ext uri="{FF2B5EF4-FFF2-40B4-BE49-F238E27FC236}">
              <a16:creationId xmlns:a16="http://schemas.microsoft.com/office/drawing/2014/main" id="{B95366D0-D8C5-4846-9677-EF840C557988}"/>
            </a:ext>
          </a:extLst>
        </xdr:cNvPr>
        <xdr:cNvSpPr txBox="1"/>
      </xdr:nvSpPr>
      <xdr:spPr>
        <a:xfrm>
          <a:off x="22199600" y="105633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81979</xdr:rowOff>
    </xdr:from>
    <xdr:to>
      <xdr:col>116</xdr:col>
      <xdr:colOff>114300</xdr:colOff>
      <xdr:row>63</xdr:row>
      <xdr:rowOff>12129</xdr:rowOff>
    </xdr:to>
    <xdr:sp macro="" textlink="">
      <xdr:nvSpPr>
        <xdr:cNvPr id="599" name="フローチャート: 判断 598">
          <a:extLst>
            <a:ext uri="{FF2B5EF4-FFF2-40B4-BE49-F238E27FC236}">
              <a16:creationId xmlns:a16="http://schemas.microsoft.com/office/drawing/2014/main" id="{9B54B78A-43BA-4749-A912-A720E6D4E782}"/>
            </a:ext>
          </a:extLst>
        </xdr:cNvPr>
        <xdr:cNvSpPr/>
      </xdr:nvSpPr>
      <xdr:spPr>
        <a:xfrm>
          <a:off x="22110700" y="1071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79693</xdr:rowOff>
    </xdr:from>
    <xdr:to>
      <xdr:col>112</xdr:col>
      <xdr:colOff>38100</xdr:colOff>
      <xdr:row>63</xdr:row>
      <xdr:rowOff>9843</xdr:rowOff>
    </xdr:to>
    <xdr:sp macro="" textlink="">
      <xdr:nvSpPr>
        <xdr:cNvPr id="600" name="フローチャート: 判断 599">
          <a:extLst>
            <a:ext uri="{FF2B5EF4-FFF2-40B4-BE49-F238E27FC236}">
              <a16:creationId xmlns:a16="http://schemas.microsoft.com/office/drawing/2014/main" id="{F950F37B-9403-4FE4-BA94-143BCE3577DF}"/>
            </a:ext>
          </a:extLst>
        </xdr:cNvPr>
        <xdr:cNvSpPr/>
      </xdr:nvSpPr>
      <xdr:spPr>
        <a:xfrm>
          <a:off x="21272500" y="1070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83883</xdr:rowOff>
    </xdr:from>
    <xdr:to>
      <xdr:col>107</xdr:col>
      <xdr:colOff>101600</xdr:colOff>
      <xdr:row>63</xdr:row>
      <xdr:rowOff>14033</xdr:rowOff>
    </xdr:to>
    <xdr:sp macro="" textlink="">
      <xdr:nvSpPr>
        <xdr:cNvPr id="601" name="フローチャート: 判断 600">
          <a:extLst>
            <a:ext uri="{FF2B5EF4-FFF2-40B4-BE49-F238E27FC236}">
              <a16:creationId xmlns:a16="http://schemas.microsoft.com/office/drawing/2014/main" id="{4E1FA90F-19F3-41A7-8CAD-386CD2CB02DC}"/>
            </a:ext>
          </a:extLst>
        </xdr:cNvPr>
        <xdr:cNvSpPr/>
      </xdr:nvSpPr>
      <xdr:spPr>
        <a:xfrm>
          <a:off x="20383500" y="1071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89408</xdr:rowOff>
    </xdr:from>
    <xdr:to>
      <xdr:col>102</xdr:col>
      <xdr:colOff>165100</xdr:colOff>
      <xdr:row>63</xdr:row>
      <xdr:rowOff>19558</xdr:rowOff>
    </xdr:to>
    <xdr:sp macro="" textlink="">
      <xdr:nvSpPr>
        <xdr:cNvPr id="602" name="フローチャート: 判断 601">
          <a:extLst>
            <a:ext uri="{FF2B5EF4-FFF2-40B4-BE49-F238E27FC236}">
              <a16:creationId xmlns:a16="http://schemas.microsoft.com/office/drawing/2014/main" id="{14361D34-E1BD-4A06-9982-C8959019B196}"/>
            </a:ext>
          </a:extLst>
        </xdr:cNvPr>
        <xdr:cNvSpPr/>
      </xdr:nvSpPr>
      <xdr:spPr>
        <a:xfrm>
          <a:off x="19494500" y="107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89027</xdr:rowOff>
    </xdr:from>
    <xdr:to>
      <xdr:col>98</xdr:col>
      <xdr:colOff>38100</xdr:colOff>
      <xdr:row>63</xdr:row>
      <xdr:rowOff>19177</xdr:rowOff>
    </xdr:to>
    <xdr:sp macro="" textlink="">
      <xdr:nvSpPr>
        <xdr:cNvPr id="603" name="フローチャート: 判断 602">
          <a:extLst>
            <a:ext uri="{FF2B5EF4-FFF2-40B4-BE49-F238E27FC236}">
              <a16:creationId xmlns:a16="http://schemas.microsoft.com/office/drawing/2014/main" id="{221E25C4-08BB-4C79-A86A-1A1991167D1C}"/>
            </a:ext>
          </a:extLst>
        </xdr:cNvPr>
        <xdr:cNvSpPr/>
      </xdr:nvSpPr>
      <xdr:spPr>
        <a:xfrm>
          <a:off x="18605500" y="1071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16F36543-1CE2-4C89-B7C4-891FCD6ED23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8CC0B54-C4E0-4FFB-944F-99912A5079A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60E06926-4667-441F-859A-C5C3CCAC572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49CD2F62-1802-46E9-8B86-0E5BC0062A7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C51A14B9-C6A3-4C9E-A7E2-E9B0A5AE3AF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141415</xdr:rowOff>
    </xdr:from>
    <xdr:to>
      <xdr:col>116</xdr:col>
      <xdr:colOff>114300</xdr:colOff>
      <xdr:row>63</xdr:row>
      <xdr:rowOff>71565</xdr:rowOff>
    </xdr:to>
    <xdr:sp macro="" textlink="">
      <xdr:nvSpPr>
        <xdr:cNvPr id="609" name="楕円 608">
          <a:extLst>
            <a:ext uri="{FF2B5EF4-FFF2-40B4-BE49-F238E27FC236}">
              <a16:creationId xmlns:a16="http://schemas.microsoft.com/office/drawing/2014/main" id="{64EAE38B-3F28-4BD7-9929-43618E4ECF57}"/>
            </a:ext>
          </a:extLst>
        </xdr:cNvPr>
        <xdr:cNvSpPr/>
      </xdr:nvSpPr>
      <xdr:spPr>
        <a:xfrm>
          <a:off x="22110700" y="107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60406</xdr:rowOff>
    </xdr:from>
    <xdr:ext cx="469744" cy="259045"/>
    <xdr:sp macro="" textlink="">
      <xdr:nvSpPr>
        <xdr:cNvPr id="610" name="【学校施設】&#10;一人当たり面積該当値テキスト">
          <a:extLst>
            <a:ext uri="{FF2B5EF4-FFF2-40B4-BE49-F238E27FC236}">
              <a16:creationId xmlns:a16="http://schemas.microsoft.com/office/drawing/2014/main" id="{D5A17C47-D12C-4D73-AA44-7277AC012F22}"/>
            </a:ext>
          </a:extLst>
        </xdr:cNvPr>
        <xdr:cNvSpPr txBox="1"/>
      </xdr:nvSpPr>
      <xdr:spPr>
        <a:xfrm>
          <a:off x="22199600" y="1069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141224</xdr:rowOff>
    </xdr:from>
    <xdr:to>
      <xdr:col>112</xdr:col>
      <xdr:colOff>38100</xdr:colOff>
      <xdr:row>63</xdr:row>
      <xdr:rowOff>71374</xdr:rowOff>
    </xdr:to>
    <xdr:sp macro="" textlink="">
      <xdr:nvSpPr>
        <xdr:cNvPr id="611" name="楕円 610">
          <a:extLst>
            <a:ext uri="{FF2B5EF4-FFF2-40B4-BE49-F238E27FC236}">
              <a16:creationId xmlns:a16="http://schemas.microsoft.com/office/drawing/2014/main" id="{8C57C4C7-06E0-479C-9331-F88137C4C87D}"/>
            </a:ext>
          </a:extLst>
        </xdr:cNvPr>
        <xdr:cNvSpPr/>
      </xdr:nvSpPr>
      <xdr:spPr>
        <a:xfrm>
          <a:off x="21272500" y="1077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20574</xdr:rowOff>
    </xdr:from>
    <xdr:to>
      <xdr:col>116</xdr:col>
      <xdr:colOff>63500</xdr:colOff>
      <xdr:row>63</xdr:row>
      <xdr:rowOff>20765</xdr:rowOff>
    </xdr:to>
    <xdr:cxnSp macro="">
      <xdr:nvCxnSpPr>
        <xdr:cNvPr id="612" name="直線コネクタ 611">
          <a:extLst>
            <a:ext uri="{FF2B5EF4-FFF2-40B4-BE49-F238E27FC236}">
              <a16:creationId xmlns:a16="http://schemas.microsoft.com/office/drawing/2014/main" id="{26EBA1B8-E1DA-461D-A66F-A1013D7A67C4}"/>
            </a:ext>
          </a:extLst>
        </xdr:cNvPr>
        <xdr:cNvCxnSpPr/>
      </xdr:nvCxnSpPr>
      <xdr:spPr>
        <a:xfrm>
          <a:off x="21323300" y="10821924"/>
          <a:ext cx="8382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141033</xdr:rowOff>
    </xdr:from>
    <xdr:to>
      <xdr:col>107</xdr:col>
      <xdr:colOff>101600</xdr:colOff>
      <xdr:row>63</xdr:row>
      <xdr:rowOff>71183</xdr:rowOff>
    </xdr:to>
    <xdr:sp macro="" textlink="">
      <xdr:nvSpPr>
        <xdr:cNvPr id="613" name="楕円 612">
          <a:extLst>
            <a:ext uri="{FF2B5EF4-FFF2-40B4-BE49-F238E27FC236}">
              <a16:creationId xmlns:a16="http://schemas.microsoft.com/office/drawing/2014/main" id="{9AA33390-6849-4891-A7A2-792D0113F851}"/>
            </a:ext>
          </a:extLst>
        </xdr:cNvPr>
        <xdr:cNvSpPr/>
      </xdr:nvSpPr>
      <xdr:spPr>
        <a:xfrm>
          <a:off x="20383500" y="1077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20383</xdr:rowOff>
    </xdr:from>
    <xdr:to>
      <xdr:col>111</xdr:col>
      <xdr:colOff>177800</xdr:colOff>
      <xdr:row>63</xdr:row>
      <xdr:rowOff>20574</xdr:rowOff>
    </xdr:to>
    <xdr:cxnSp macro="">
      <xdr:nvCxnSpPr>
        <xdr:cNvPr id="614" name="直線コネクタ 613">
          <a:extLst>
            <a:ext uri="{FF2B5EF4-FFF2-40B4-BE49-F238E27FC236}">
              <a16:creationId xmlns:a16="http://schemas.microsoft.com/office/drawing/2014/main" id="{4D440E5D-686F-43A7-B5EC-6596016B9C28}"/>
            </a:ext>
          </a:extLst>
        </xdr:cNvPr>
        <xdr:cNvCxnSpPr/>
      </xdr:nvCxnSpPr>
      <xdr:spPr>
        <a:xfrm>
          <a:off x="20434300" y="10821733"/>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140271</xdr:rowOff>
    </xdr:from>
    <xdr:to>
      <xdr:col>102</xdr:col>
      <xdr:colOff>165100</xdr:colOff>
      <xdr:row>63</xdr:row>
      <xdr:rowOff>70421</xdr:rowOff>
    </xdr:to>
    <xdr:sp macro="" textlink="">
      <xdr:nvSpPr>
        <xdr:cNvPr id="615" name="楕円 614">
          <a:extLst>
            <a:ext uri="{FF2B5EF4-FFF2-40B4-BE49-F238E27FC236}">
              <a16:creationId xmlns:a16="http://schemas.microsoft.com/office/drawing/2014/main" id="{0F8B9D83-ACFD-4A89-A8FF-13FB71CA5A11}"/>
            </a:ext>
          </a:extLst>
        </xdr:cNvPr>
        <xdr:cNvSpPr/>
      </xdr:nvSpPr>
      <xdr:spPr>
        <a:xfrm>
          <a:off x="19494500" y="1077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19621</xdr:rowOff>
    </xdr:from>
    <xdr:to>
      <xdr:col>107</xdr:col>
      <xdr:colOff>50800</xdr:colOff>
      <xdr:row>63</xdr:row>
      <xdr:rowOff>20383</xdr:rowOff>
    </xdr:to>
    <xdr:cxnSp macro="">
      <xdr:nvCxnSpPr>
        <xdr:cNvPr id="616" name="直線コネクタ 615">
          <a:extLst>
            <a:ext uri="{FF2B5EF4-FFF2-40B4-BE49-F238E27FC236}">
              <a16:creationId xmlns:a16="http://schemas.microsoft.com/office/drawing/2014/main" id="{AC8E83A7-B705-4CD9-9B07-ED912D0B3A26}"/>
            </a:ext>
          </a:extLst>
        </xdr:cNvPr>
        <xdr:cNvCxnSpPr/>
      </xdr:nvCxnSpPr>
      <xdr:spPr>
        <a:xfrm>
          <a:off x="19545300" y="10820971"/>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138938</xdr:rowOff>
    </xdr:from>
    <xdr:to>
      <xdr:col>98</xdr:col>
      <xdr:colOff>38100</xdr:colOff>
      <xdr:row>63</xdr:row>
      <xdr:rowOff>69088</xdr:rowOff>
    </xdr:to>
    <xdr:sp macro="" textlink="">
      <xdr:nvSpPr>
        <xdr:cNvPr id="617" name="楕円 616">
          <a:extLst>
            <a:ext uri="{FF2B5EF4-FFF2-40B4-BE49-F238E27FC236}">
              <a16:creationId xmlns:a16="http://schemas.microsoft.com/office/drawing/2014/main" id="{6718F474-A888-4F24-80B4-E22F356B31B6}"/>
            </a:ext>
          </a:extLst>
        </xdr:cNvPr>
        <xdr:cNvSpPr/>
      </xdr:nvSpPr>
      <xdr:spPr>
        <a:xfrm>
          <a:off x="18605500" y="1076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18288</xdr:rowOff>
    </xdr:from>
    <xdr:to>
      <xdr:col>102</xdr:col>
      <xdr:colOff>114300</xdr:colOff>
      <xdr:row>63</xdr:row>
      <xdr:rowOff>19621</xdr:rowOff>
    </xdr:to>
    <xdr:cxnSp macro="">
      <xdr:nvCxnSpPr>
        <xdr:cNvPr id="618" name="直線コネクタ 617">
          <a:extLst>
            <a:ext uri="{FF2B5EF4-FFF2-40B4-BE49-F238E27FC236}">
              <a16:creationId xmlns:a16="http://schemas.microsoft.com/office/drawing/2014/main" id="{1C096CB8-8645-4CCC-919D-C0C76A3CEE3C}"/>
            </a:ext>
          </a:extLst>
        </xdr:cNvPr>
        <xdr:cNvCxnSpPr/>
      </xdr:nvCxnSpPr>
      <xdr:spPr>
        <a:xfrm>
          <a:off x="18656300" y="10819638"/>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26370</xdr:rowOff>
    </xdr:from>
    <xdr:ext cx="469744" cy="259045"/>
    <xdr:sp macro="" textlink="">
      <xdr:nvSpPr>
        <xdr:cNvPr id="619" name="n_1aveValue【学校施設】&#10;一人当たり面積">
          <a:extLst>
            <a:ext uri="{FF2B5EF4-FFF2-40B4-BE49-F238E27FC236}">
              <a16:creationId xmlns:a16="http://schemas.microsoft.com/office/drawing/2014/main" id="{DAEC5EBA-5DCB-465A-9D27-1D03B9AFFEE8}"/>
            </a:ext>
          </a:extLst>
        </xdr:cNvPr>
        <xdr:cNvSpPr txBox="1"/>
      </xdr:nvSpPr>
      <xdr:spPr>
        <a:xfrm>
          <a:off x="21075727" y="10484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30560</xdr:rowOff>
    </xdr:from>
    <xdr:ext cx="469744" cy="259045"/>
    <xdr:sp macro="" textlink="">
      <xdr:nvSpPr>
        <xdr:cNvPr id="620" name="n_2aveValue【学校施設】&#10;一人当たり面積">
          <a:extLst>
            <a:ext uri="{FF2B5EF4-FFF2-40B4-BE49-F238E27FC236}">
              <a16:creationId xmlns:a16="http://schemas.microsoft.com/office/drawing/2014/main" id="{D360AC05-0B0B-4883-9F12-39D2DEADBA38}"/>
            </a:ext>
          </a:extLst>
        </xdr:cNvPr>
        <xdr:cNvSpPr txBox="1"/>
      </xdr:nvSpPr>
      <xdr:spPr>
        <a:xfrm>
          <a:off x="20199427" y="1048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36085</xdr:rowOff>
    </xdr:from>
    <xdr:ext cx="469744" cy="259045"/>
    <xdr:sp macro="" textlink="">
      <xdr:nvSpPr>
        <xdr:cNvPr id="621" name="n_3aveValue【学校施設】&#10;一人当たり面積">
          <a:extLst>
            <a:ext uri="{FF2B5EF4-FFF2-40B4-BE49-F238E27FC236}">
              <a16:creationId xmlns:a16="http://schemas.microsoft.com/office/drawing/2014/main" id="{D88BBB21-B4C3-4823-8DDA-E234C5B619DA}"/>
            </a:ext>
          </a:extLst>
        </xdr:cNvPr>
        <xdr:cNvSpPr txBox="1"/>
      </xdr:nvSpPr>
      <xdr:spPr>
        <a:xfrm>
          <a:off x="19310427" y="1049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35704</xdr:rowOff>
    </xdr:from>
    <xdr:ext cx="469744" cy="259045"/>
    <xdr:sp macro="" textlink="">
      <xdr:nvSpPr>
        <xdr:cNvPr id="622" name="n_4aveValue【学校施設】&#10;一人当たり面積">
          <a:extLst>
            <a:ext uri="{FF2B5EF4-FFF2-40B4-BE49-F238E27FC236}">
              <a16:creationId xmlns:a16="http://schemas.microsoft.com/office/drawing/2014/main" id="{7B329D0B-45A9-4F84-A2C0-03DDE6C5DF46}"/>
            </a:ext>
          </a:extLst>
        </xdr:cNvPr>
        <xdr:cNvSpPr txBox="1"/>
      </xdr:nvSpPr>
      <xdr:spPr>
        <a:xfrm>
          <a:off x="18421427" y="1049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62501</xdr:rowOff>
    </xdr:from>
    <xdr:ext cx="469744" cy="259045"/>
    <xdr:sp macro="" textlink="">
      <xdr:nvSpPr>
        <xdr:cNvPr id="623" name="n_1mainValue【学校施設】&#10;一人当たり面積">
          <a:extLst>
            <a:ext uri="{FF2B5EF4-FFF2-40B4-BE49-F238E27FC236}">
              <a16:creationId xmlns:a16="http://schemas.microsoft.com/office/drawing/2014/main" id="{8455C5FF-DA74-4A4B-8BF5-787C11F03876}"/>
            </a:ext>
          </a:extLst>
        </xdr:cNvPr>
        <xdr:cNvSpPr txBox="1"/>
      </xdr:nvSpPr>
      <xdr:spPr>
        <a:xfrm>
          <a:off x="21075727" y="1086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62310</xdr:rowOff>
    </xdr:from>
    <xdr:ext cx="469744" cy="259045"/>
    <xdr:sp macro="" textlink="">
      <xdr:nvSpPr>
        <xdr:cNvPr id="624" name="n_2mainValue【学校施設】&#10;一人当たり面積">
          <a:extLst>
            <a:ext uri="{FF2B5EF4-FFF2-40B4-BE49-F238E27FC236}">
              <a16:creationId xmlns:a16="http://schemas.microsoft.com/office/drawing/2014/main" id="{8B62B8C2-D60C-4207-9994-384A42C7C3D4}"/>
            </a:ext>
          </a:extLst>
        </xdr:cNvPr>
        <xdr:cNvSpPr txBox="1"/>
      </xdr:nvSpPr>
      <xdr:spPr>
        <a:xfrm>
          <a:off x="20199427" y="10863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61548</xdr:rowOff>
    </xdr:from>
    <xdr:ext cx="469744" cy="259045"/>
    <xdr:sp macro="" textlink="">
      <xdr:nvSpPr>
        <xdr:cNvPr id="625" name="n_3mainValue【学校施設】&#10;一人当たり面積">
          <a:extLst>
            <a:ext uri="{FF2B5EF4-FFF2-40B4-BE49-F238E27FC236}">
              <a16:creationId xmlns:a16="http://schemas.microsoft.com/office/drawing/2014/main" id="{F4B1A9AE-99FD-41A0-AE20-BC3675352FEE}"/>
            </a:ext>
          </a:extLst>
        </xdr:cNvPr>
        <xdr:cNvSpPr txBox="1"/>
      </xdr:nvSpPr>
      <xdr:spPr>
        <a:xfrm>
          <a:off x="19310427" y="10862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60215</xdr:rowOff>
    </xdr:from>
    <xdr:ext cx="469744" cy="259045"/>
    <xdr:sp macro="" textlink="">
      <xdr:nvSpPr>
        <xdr:cNvPr id="626" name="n_4mainValue【学校施設】&#10;一人当たり面積">
          <a:extLst>
            <a:ext uri="{FF2B5EF4-FFF2-40B4-BE49-F238E27FC236}">
              <a16:creationId xmlns:a16="http://schemas.microsoft.com/office/drawing/2014/main" id="{F5654830-245A-4D22-8E9D-FBD0082FBC61}"/>
            </a:ext>
          </a:extLst>
        </xdr:cNvPr>
        <xdr:cNvSpPr txBox="1"/>
      </xdr:nvSpPr>
      <xdr:spPr>
        <a:xfrm>
          <a:off x="18421427" y="10861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a:extLst>
            <a:ext uri="{FF2B5EF4-FFF2-40B4-BE49-F238E27FC236}">
              <a16:creationId xmlns:a16="http://schemas.microsoft.com/office/drawing/2014/main" id="{4C970804-C7EB-4DD9-94DE-2EC237E6DC4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a:extLst>
            <a:ext uri="{FF2B5EF4-FFF2-40B4-BE49-F238E27FC236}">
              <a16:creationId xmlns:a16="http://schemas.microsoft.com/office/drawing/2014/main" id="{5D7C8559-BCD0-4340-8383-5161B11AB9B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a:extLst>
            <a:ext uri="{FF2B5EF4-FFF2-40B4-BE49-F238E27FC236}">
              <a16:creationId xmlns:a16="http://schemas.microsoft.com/office/drawing/2014/main" id="{AF678582-AC6F-4E49-87A4-EDEA0E4C835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a:extLst>
            <a:ext uri="{FF2B5EF4-FFF2-40B4-BE49-F238E27FC236}">
              <a16:creationId xmlns:a16="http://schemas.microsoft.com/office/drawing/2014/main" id="{8D083DDB-8AFF-40F8-B325-1BA54541BDD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a:extLst>
            <a:ext uri="{FF2B5EF4-FFF2-40B4-BE49-F238E27FC236}">
              <a16:creationId xmlns:a16="http://schemas.microsoft.com/office/drawing/2014/main" id="{0EABFB26-B004-458C-848F-C308D3BF0F9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a:extLst>
            <a:ext uri="{FF2B5EF4-FFF2-40B4-BE49-F238E27FC236}">
              <a16:creationId xmlns:a16="http://schemas.microsoft.com/office/drawing/2014/main" id="{5305E4CC-6E9E-40EB-B447-4F7C8D821F5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a:extLst>
            <a:ext uri="{FF2B5EF4-FFF2-40B4-BE49-F238E27FC236}">
              <a16:creationId xmlns:a16="http://schemas.microsoft.com/office/drawing/2014/main" id="{5EFA5B93-FC93-4536-AD62-DC73F7020DC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a:extLst>
            <a:ext uri="{FF2B5EF4-FFF2-40B4-BE49-F238E27FC236}">
              <a16:creationId xmlns:a16="http://schemas.microsoft.com/office/drawing/2014/main" id="{12E3FF35-F3F9-4EFD-BC6D-A91BE4F9BC96}"/>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a:extLst>
            <a:ext uri="{FF2B5EF4-FFF2-40B4-BE49-F238E27FC236}">
              <a16:creationId xmlns:a16="http://schemas.microsoft.com/office/drawing/2014/main" id="{E39AD6E4-06B5-4EBA-B878-1AADFEDE16A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a:extLst>
            <a:ext uri="{FF2B5EF4-FFF2-40B4-BE49-F238E27FC236}">
              <a16:creationId xmlns:a16="http://schemas.microsoft.com/office/drawing/2014/main" id="{D1D3491A-AE51-412B-98D2-BC8D205EEF0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a:extLst>
            <a:ext uri="{FF2B5EF4-FFF2-40B4-BE49-F238E27FC236}">
              <a16:creationId xmlns:a16="http://schemas.microsoft.com/office/drawing/2014/main" id="{90982D8A-10EA-46EA-8203-11709BC1D99B}"/>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8" name="直線コネクタ 637">
          <a:extLst>
            <a:ext uri="{FF2B5EF4-FFF2-40B4-BE49-F238E27FC236}">
              <a16:creationId xmlns:a16="http://schemas.microsoft.com/office/drawing/2014/main" id="{D12916FF-740A-4055-BC8E-E915D061E7AC}"/>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9" name="テキスト ボックス 638">
          <a:extLst>
            <a:ext uri="{FF2B5EF4-FFF2-40B4-BE49-F238E27FC236}">
              <a16:creationId xmlns:a16="http://schemas.microsoft.com/office/drawing/2014/main" id="{EF4884F7-9E08-4B4C-BE77-89DB571E8F5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0" name="直線コネクタ 639">
          <a:extLst>
            <a:ext uri="{FF2B5EF4-FFF2-40B4-BE49-F238E27FC236}">
              <a16:creationId xmlns:a16="http://schemas.microsoft.com/office/drawing/2014/main" id="{999D3F5C-87E6-4C94-9434-368998C6628A}"/>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1" name="テキスト ボックス 640">
          <a:extLst>
            <a:ext uri="{FF2B5EF4-FFF2-40B4-BE49-F238E27FC236}">
              <a16:creationId xmlns:a16="http://schemas.microsoft.com/office/drawing/2014/main" id="{CC616B06-004F-4512-B2CF-911A4D91BDDC}"/>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2" name="直線コネクタ 641">
          <a:extLst>
            <a:ext uri="{FF2B5EF4-FFF2-40B4-BE49-F238E27FC236}">
              <a16:creationId xmlns:a16="http://schemas.microsoft.com/office/drawing/2014/main" id="{1AD16154-6C13-48B2-BF0D-191F5A777202}"/>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3" name="テキスト ボックス 642">
          <a:extLst>
            <a:ext uri="{FF2B5EF4-FFF2-40B4-BE49-F238E27FC236}">
              <a16:creationId xmlns:a16="http://schemas.microsoft.com/office/drawing/2014/main" id="{899A6CDE-3692-40CF-BE01-DA56E8747D02}"/>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4" name="直線コネクタ 643">
          <a:extLst>
            <a:ext uri="{FF2B5EF4-FFF2-40B4-BE49-F238E27FC236}">
              <a16:creationId xmlns:a16="http://schemas.microsoft.com/office/drawing/2014/main" id="{B69889CE-9427-4D01-9475-EC4B753F74F5}"/>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5" name="テキスト ボックス 644">
          <a:extLst>
            <a:ext uri="{FF2B5EF4-FFF2-40B4-BE49-F238E27FC236}">
              <a16:creationId xmlns:a16="http://schemas.microsoft.com/office/drawing/2014/main" id="{665955A1-55FF-4C79-BE39-A9304846E1FE}"/>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6" name="直線コネクタ 645">
          <a:extLst>
            <a:ext uri="{FF2B5EF4-FFF2-40B4-BE49-F238E27FC236}">
              <a16:creationId xmlns:a16="http://schemas.microsoft.com/office/drawing/2014/main" id="{36C97227-62C5-4A21-8D69-F03B6D48FF7E}"/>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7" name="テキスト ボックス 646">
          <a:extLst>
            <a:ext uri="{FF2B5EF4-FFF2-40B4-BE49-F238E27FC236}">
              <a16:creationId xmlns:a16="http://schemas.microsoft.com/office/drawing/2014/main" id="{31C1B561-8160-4261-AFAF-F7817FACB75C}"/>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8" name="直線コネクタ 647">
          <a:extLst>
            <a:ext uri="{FF2B5EF4-FFF2-40B4-BE49-F238E27FC236}">
              <a16:creationId xmlns:a16="http://schemas.microsoft.com/office/drawing/2014/main" id="{802DFB41-AE16-4F4D-819D-382EC48733BC}"/>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9" name="テキスト ボックス 648">
          <a:extLst>
            <a:ext uri="{FF2B5EF4-FFF2-40B4-BE49-F238E27FC236}">
              <a16:creationId xmlns:a16="http://schemas.microsoft.com/office/drawing/2014/main" id="{2E21979A-9707-46FF-A48D-7DC5522A417A}"/>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0" name="直線コネクタ 649">
          <a:extLst>
            <a:ext uri="{FF2B5EF4-FFF2-40B4-BE49-F238E27FC236}">
              <a16:creationId xmlns:a16="http://schemas.microsoft.com/office/drawing/2014/main" id="{F336A659-DF12-44CA-9467-572A43D710C8}"/>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1" name="【児童館】&#10;有形固定資産減価償却率グラフ枠">
          <a:extLst>
            <a:ext uri="{FF2B5EF4-FFF2-40B4-BE49-F238E27FC236}">
              <a16:creationId xmlns:a16="http://schemas.microsoft.com/office/drawing/2014/main" id="{707B3239-CED1-425C-B6C0-BA93A6D2C2A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80555</xdr:rowOff>
    </xdr:from>
    <xdr:to>
      <xdr:col>85</xdr:col>
      <xdr:colOff>126364</xdr:colOff>
      <xdr:row>86</xdr:row>
      <xdr:rowOff>168729</xdr:rowOff>
    </xdr:to>
    <xdr:cxnSp macro="">
      <xdr:nvCxnSpPr>
        <xdr:cNvPr id="652" name="直線コネクタ 651">
          <a:extLst>
            <a:ext uri="{FF2B5EF4-FFF2-40B4-BE49-F238E27FC236}">
              <a16:creationId xmlns:a16="http://schemas.microsoft.com/office/drawing/2014/main" id="{CC9DA70A-E54E-41A6-AE35-52349851F0A1}"/>
            </a:ext>
          </a:extLst>
        </xdr:cNvPr>
        <xdr:cNvCxnSpPr/>
      </xdr:nvCxnSpPr>
      <xdr:spPr>
        <a:xfrm flipV="1">
          <a:off x="16318864" y="13453655"/>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3" name="【児童館】&#10;有形固定資産減価償却率最小値テキスト">
          <a:extLst>
            <a:ext uri="{FF2B5EF4-FFF2-40B4-BE49-F238E27FC236}">
              <a16:creationId xmlns:a16="http://schemas.microsoft.com/office/drawing/2014/main" id="{2D8F0E63-034D-450E-B7C1-A0A76FADA6B3}"/>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4" name="直線コネクタ 653">
          <a:extLst>
            <a:ext uri="{FF2B5EF4-FFF2-40B4-BE49-F238E27FC236}">
              <a16:creationId xmlns:a16="http://schemas.microsoft.com/office/drawing/2014/main" id="{67CBE8AE-F4AB-402A-8C9C-C48ADB392429}"/>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27232</xdr:rowOff>
    </xdr:from>
    <xdr:ext cx="405111" cy="259045"/>
    <xdr:sp macro="" textlink="">
      <xdr:nvSpPr>
        <xdr:cNvPr id="655" name="【児童館】&#10;有形固定資産減価償却率最大値テキスト">
          <a:extLst>
            <a:ext uri="{FF2B5EF4-FFF2-40B4-BE49-F238E27FC236}">
              <a16:creationId xmlns:a16="http://schemas.microsoft.com/office/drawing/2014/main" id="{2156FFE5-4C1D-4013-9F8B-9C4EB842B1F1}"/>
            </a:ext>
          </a:extLst>
        </xdr:cNvPr>
        <xdr:cNvSpPr txBox="1"/>
      </xdr:nvSpPr>
      <xdr:spPr>
        <a:xfrm>
          <a:off x="16357600" y="13228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80555</xdr:rowOff>
    </xdr:from>
    <xdr:to>
      <xdr:col>86</xdr:col>
      <xdr:colOff>25400</xdr:colOff>
      <xdr:row>78</xdr:row>
      <xdr:rowOff>80555</xdr:rowOff>
    </xdr:to>
    <xdr:cxnSp macro="">
      <xdr:nvCxnSpPr>
        <xdr:cNvPr id="656" name="直線コネクタ 655">
          <a:extLst>
            <a:ext uri="{FF2B5EF4-FFF2-40B4-BE49-F238E27FC236}">
              <a16:creationId xmlns:a16="http://schemas.microsoft.com/office/drawing/2014/main" id="{28A13039-7287-494A-B054-B40A8FB0A8C8}"/>
            </a:ext>
          </a:extLst>
        </xdr:cNvPr>
        <xdr:cNvCxnSpPr/>
      </xdr:nvCxnSpPr>
      <xdr:spPr>
        <a:xfrm>
          <a:off x="16230600" y="1345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73858</xdr:rowOff>
    </xdr:from>
    <xdr:ext cx="405111" cy="259045"/>
    <xdr:sp macro="" textlink="">
      <xdr:nvSpPr>
        <xdr:cNvPr id="657" name="【児童館】&#10;有形固定資産減価償却率平均値テキスト">
          <a:extLst>
            <a:ext uri="{FF2B5EF4-FFF2-40B4-BE49-F238E27FC236}">
              <a16:creationId xmlns:a16="http://schemas.microsoft.com/office/drawing/2014/main" id="{BB91D79C-773B-43CC-96E6-3CCB4C610457}"/>
            </a:ext>
          </a:extLst>
        </xdr:cNvPr>
        <xdr:cNvSpPr txBox="1"/>
      </xdr:nvSpPr>
      <xdr:spPr>
        <a:xfrm>
          <a:off x="16357600" y="1396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50981</xdr:rowOff>
    </xdr:from>
    <xdr:to>
      <xdr:col>85</xdr:col>
      <xdr:colOff>177800</xdr:colOff>
      <xdr:row>82</xdr:row>
      <xdr:rowOff>152581</xdr:rowOff>
    </xdr:to>
    <xdr:sp macro="" textlink="">
      <xdr:nvSpPr>
        <xdr:cNvPr id="658" name="フローチャート: 判断 657">
          <a:extLst>
            <a:ext uri="{FF2B5EF4-FFF2-40B4-BE49-F238E27FC236}">
              <a16:creationId xmlns:a16="http://schemas.microsoft.com/office/drawing/2014/main" id="{28EF8C38-CB89-42BC-AFF0-0E49CC1F4821}"/>
            </a:ext>
          </a:extLst>
        </xdr:cNvPr>
        <xdr:cNvSpPr/>
      </xdr:nvSpPr>
      <xdr:spPr>
        <a:xfrm>
          <a:off x="162687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86905</xdr:rowOff>
    </xdr:from>
    <xdr:to>
      <xdr:col>81</xdr:col>
      <xdr:colOff>101600</xdr:colOff>
      <xdr:row>83</xdr:row>
      <xdr:rowOff>17055</xdr:rowOff>
    </xdr:to>
    <xdr:sp macro="" textlink="">
      <xdr:nvSpPr>
        <xdr:cNvPr id="659" name="フローチャート: 判断 658">
          <a:extLst>
            <a:ext uri="{FF2B5EF4-FFF2-40B4-BE49-F238E27FC236}">
              <a16:creationId xmlns:a16="http://schemas.microsoft.com/office/drawing/2014/main" id="{B12428D9-E967-4804-BF8D-160A11F282F6}"/>
            </a:ext>
          </a:extLst>
        </xdr:cNvPr>
        <xdr:cNvSpPr/>
      </xdr:nvSpPr>
      <xdr:spPr>
        <a:xfrm>
          <a:off x="15430500" y="1414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75474</xdr:rowOff>
    </xdr:from>
    <xdr:to>
      <xdr:col>76</xdr:col>
      <xdr:colOff>165100</xdr:colOff>
      <xdr:row>83</xdr:row>
      <xdr:rowOff>5624</xdr:rowOff>
    </xdr:to>
    <xdr:sp macro="" textlink="">
      <xdr:nvSpPr>
        <xdr:cNvPr id="660" name="フローチャート: 判断 659">
          <a:extLst>
            <a:ext uri="{FF2B5EF4-FFF2-40B4-BE49-F238E27FC236}">
              <a16:creationId xmlns:a16="http://schemas.microsoft.com/office/drawing/2014/main" id="{C50CFCD6-0988-4271-A9FC-2E96495772C2}"/>
            </a:ext>
          </a:extLst>
        </xdr:cNvPr>
        <xdr:cNvSpPr/>
      </xdr:nvSpPr>
      <xdr:spPr>
        <a:xfrm>
          <a:off x="14541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68943</xdr:rowOff>
    </xdr:from>
    <xdr:to>
      <xdr:col>72</xdr:col>
      <xdr:colOff>38100</xdr:colOff>
      <xdr:row>82</xdr:row>
      <xdr:rowOff>170543</xdr:rowOff>
    </xdr:to>
    <xdr:sp macro="" textlink="">
      <xdr:nvSpPr>
        <xdr:cNvPr id="661" name="フローチャート: 判断 660">
          <a:extLst>
            <a:ext uri="{FF2B5EF4-FFF2-40B4-BE49-F238E27FC236}">
              <a16:creationId xmlns:a16="http://schemas.microsoft.com/office/drawing/2014/main" id="{A13A7573-39C9-4BE5-B17B-8A14E12377D0}"/>
            </a:ext>
          </a:extLst>
        </xdr:cNvPr>
        <xdr:cNvSpPr/>
      </xdr:nvSpPr>
      <xdr:spPr>
        <a:xfrm>
          <a:off x="13652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67311</xdr:rowOff>
    </xdr:from>
    <xdr:to>
      <xdr:col>67</xdr:col>
      <xdr:colOff>101600</xdr:colOff>
      <xdr:row>82</xdr:row>
      <xdr:rowOff>168911</xdr:rowOff>
    </xdr:to>
    <xdr:sp macro="" textlink="">
      <xdr:nvSpPr>
        <xdr:cNvPr id="662" name="フローチャート: 判断 661">
          <a:extLst>
            <a:ext uri="{FF2B5EF4-FFF2-40B4-BE49-F238E27FC236}">
              <a16:creationId xmlns:a16="http://schemas.microsoft.com/office/drawing/2014/main" id="{85C68D4B-B3EF-47E6-BADF-A24322F8F817}"/>
            </a:ext>
          </a:extLst>
        </xdr:cNvPr>
        <xdr:cNvSpPr/>
      </xdr:nvSpPr>
      <xdr:spPr>
        <a:xfrm>
          <a:off x="12763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B8BED941-972F-4850-B689-F7720447AE7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8B252F1C-CA97-4D5C-89BD-DCDDBF1A1D8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D98E5AA0-CD1D-4139-A39D-3A5786F115CD}"/>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9308BB8A-6C36-41CD-911D-7E98ACEC9AB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38831D09-C047-45E4-A6F5-698421D65F3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49349</xdr:rowOff>
    </xdr:from>
    <xdr:to>
      <xdr:col>85</xdr:col>
      <xdr:colOff>177800</xdr:colOff>
      <xdr:row>83</xdr:row>
      <xdr:rowOff>150949</xdr:rowOff>
    </xdr:to>
    <xdr:sp macro="" textlink="">
      <xdr:nvSpPr>
        <xdr:cNvPr id="668" name="楕円 667">
          <a:extLst>
            <a:ext uri="{FF2B5EF4-FFF2-40B4-BE49-F238E27FC236}">
              <a16:creationId xmlns:a16="http://schemas.microsoft.com/office/drawing/2014/main" id="{373A5B41-8504-41B8-922B-F003335552E2}"/>
            </a:ext>
          </a:extLst>
        </xdr:cNvPr>
        <xdr:cNvSpPr/>
      </xdr:nvSpPr>
      <xdr:spPr>
        <a:xfrm>
          <a:off x="16268700" y="1427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27776</xdr:rowOff>
    </xdr:from>
    <xdr:ext cx="405111" cy="259045"/>
    <xdr:sp macro="" textlink="">
      <xdr:nvSpPr>
        <xdr:cNvPr id="669" name="【児童館】&#10;有形固定資産減価償却率該当値テキスト">
          <a:extLst>
            <a:ext uri="{FF2B5EF4-FFF2-40B4-BE49-F238E27FC236}">
              <a16:creationId xmlns:a16="http://schemas.microsoft.com/office/drawing/2014/main" id="{F17CC776-8FBF-4B05-9EE6-A8C9D25F703D}"/>
            </a:ext>
          </a:extLst>
        </xdr:cNvPr>
        <xdr:cNvSpPr txBox="1"/>
      </xdr:nvSpPr>
      <xdr:spPr>
        <a:xfrm>
          <a:off x="16357600" y="1425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13426</xdr:rowOff>
    </xdr:from>
    <xdr:to>
      <xdr:col>81</xdr:col>
      <xdr:colOff>101600</xdr:colOff>
      <xdr:row>83</xdr:row>
      <xdr:rowOff>115026</xdr:rowOff>
    </xdr:to>
    <xdr:sp macro="" textlink="">
      <xdr:nvSpPr>
        <xdr:cNvPr id="670" name="楕円 669">
          <a:extLst>
            <a:ext uri="{FF2B5EF4-FFF2-40B4-BE49-F238E27FC236}">
              <a16:creationId xmlns:a16="http://schemas.microsoft.com/office/drawing/2014/main" id="{609E9790-871E-4CEB-8F8E-B10E928E4907}"/>
            </a:ext>
          </a:extLst>
        </xdr:cNvPr>
        <xdr:cNvSpPr/>
      </xdr:nvSpPr>
      <xdr:spPr>
        <a:xfrm>
          <a:off x="15430500" y="1424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64226</xdr:rowOff>
    </xdr:from>
    <xdr:to>
      <xdr:col>85</xdr:col>
      <xdr:colOff>127000</xdr:colOff>
      <xdr:row>83</xdr:row>
      <xdr:rowOff>100149</xdr:rowOff>
    </xdr:to>
    <xdr:cxnSp macro="">
      <xdr:nvCxnSpPr>
        <xdr:cNvPr id="671" name="直線コネクタ 670">
          <a:extLst>
            <a:ext uri="{FF2B5EF4-FFF2-40B4-BE49-F238E27FC236}">
              <a16:creationId xmlns:a16="http://schemas.microsoft.com/office/drawing/2014/main" id="{17A2B685-B2CC-47CA-BE9B-555231B748FF}"/>
            </a:ext>
          </a:extLst>
        </xdr:cNvPr>
        <xdr:cNvCxnSpPr/>
      </xdr:nvCxnSpPr>
      <xdr:spPr>
        <a:xfrm>
          <a:off x="15481300" y="14294576"/>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150586</xdr:rowOff>
    </xdr:from>
    <xdr:to>
      <xdr:col>76</xdr:col>
      <xdr:colOff>165100</xdr:colOff>
      <xdr:row>83</xdr:row>
      <xdr:rowOff>80736</xdr:rowOff>
    </xdr:to>
    <xdr:sp macro="" textlink="">
      <xdr:nvSpPr>
        <xdr:cNvPr id="672" name="楕円 671">
          <a:extLst>
            <a:ext uri="{FF2B5EF4-FFF2-40B4-BE49-F238E27FC236}">
              <a16:creationId xmlns:a16="http://schemas.microsoft.com/office/drawing/2014/main" id="{FC70462E-8CF6-44A1-9A9B-BE8B8A093F91}"/>
            </a:ext>
          </a:extLst>
        </xdr:cNvPr>
        <xdr:cNvSpPr/>
      </xdr:nvSpPr>
      <xdr:spPr>
        <a:xfrm>
          <a:off x="145415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29936</xdr:rowOff>
    </xdr:from>
    <xdr:to>
      <xdr:col>81</xdr:col>
      <xdr:colOff>50800</xdr:colOff>
      <xdr:row>83</xdr:row>
      <xdr:rowOff>64226</xdr:rowOff>
    </xdr:to>
    <xdr:cxnSp macro="">
      <xdr:nvCxnSpPr>
        <xdr:cNvPr id="673" name="直線コネクタ 672">
          <a:extLst>
            <a:ext uri="{FF2B5EF4-FFF2-40B4-BE49-F238E27FC236}">
              <a16:creationId xmlns:a16="http://schemas.microsoft.com/office/drawing/2014/main" id="{473A7E52-4A31-4215-A582-25CED9E2EEFA}"/>
            </a:ext>
          </a:extLst>
        </xdr:cNvPr>
        <xdr:cNvCxnSpPr/>
      </xdr:nvCxnSpPr>
      <xdr:spPr>
        <a:xfrm>
          <a:off x="14592300" y="1426028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46082</xdr:rowOff>
    </xdr:from>
    <xdr:to>
      <xdr:col>72</xdr:col>
      <xdr:colOff>38100</xdr:colOff>
      <xdr:row>85</xdr:row>
      <xdr:rowOff>147682</xdr:rowOff>
    </xdr:to>
    <xdr:sp macro="" textlink="">
      <xdr:nvSpPr>
        <xdr:cNvPr id="674" name="楕円 673">
          <a:extLst>
            <a:ext uri="{FF2B5EF4-FFF2-40B4-BE49-F238E27FC236}">
              <a16:creationId xmlns:a16="http://schemas.microsoft.com/office/drawing/2014/main" id="{FFDDE579-2CA3-404E-B1CA-4A3828E88656}"/>
            </a:ext>
          </a:extLst>
        </xdr:cNvPr>
        <xdr:cNvSpPr/>
      </xdr:nvSpPr>
      <xdr:spPr>
        <a:xfrm>
          <a:off x="13652500" y="1461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29936</xdr:rowOff>
    </xdr:from>
    <xdr:to>
      <xdr:col>76</xdr:col>
      <xdr:colOff>114300</xdr:colOff>
      <xdr:row>85</xdr:row>
      <xdr:rowOff>96882</xdr:rowOff>
    </xdr:to>
    <xdr:cxnSp macro="">
      <xdr:nvCxnSpPr>
        <xdr:cNvPr id="675" name="直線コネクタ 674">
          <a:extLst>
            <a:ext uri="{FF2B5EF4-FFF2-40B4-BE49-F238E27FC236}">
              <a16:creationId xmlns:a16="http://schemas.microsoft.com/office/drawing/2014/main" id="{38C19F17-CE0F-445C-9965-78AF85AE3DB4}"/>
            </a:ext>
          </a:extLst>
        </xdr:cNvPr>
        <xdr:cNvCxnSpPr/>
      </xdr:nvCxnSpPr>
      <xdr:spPr>
        <a:xfrm flipV="1">
          <a:off x="13703300" y="14260286"/>
          <a:ext cx="889000" cy="409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39551</xdr:rowOff>
    </xdr:from>
    <xdr:to>
      <xdr:col>67</xdr:col>
      <xdr:colOff>101600</xdr:colOff>
      <xdr:row>85</xdr:row>
      <xdr:rowOff>141151</xdr:rowOff>
    </xdr:to>
    <xdr:sp macro="" textlink="">
      <xdr:nvSpPr>
        <xdr:cNvPr id="676" name="楕円 675">
          <a:extLst>
            <a:ext uri="{FF2B5EF4-FFF2-40B4-BE49-F238E27FC236}">
              <a16:creationId xmlns:a16="http://schemas.microsoft.com/office/drawing/2014/main" id="{A56757D4-9451-496E-A963-FCE9EFDCB1BD}"/>
            </a:ext>
          </a:extLst>
        </xdr:cNvPr>
        <xdr:cNvSpPr/>
      </xdr:nvSpPr>
      <xdr:spPr>
        <a:xfrm>
          <a:off x="12763500" y="1461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90351</xdr:rowOff>
    </xdr:from>
    <xdr:to>
      <xdr:col>71</xdr:col>
      <xdr:colOff>177800</xdr:colOff>
      <xdr:row>85</xdr:row>
      <xdr:rowOff>96882</xdr:rowOff>
    </xdr:to>
    <xdr:cxnSp macro="">
      <xdr:nvCxnSpPr>
        <xdr:cNvPr id="677" name="直線コネクタ 676">
          <a:extLst>
            <a:ext uri="{FF2B5EF4-FFF2-40B4-BE49-F238E27FC236}">
              <a16:creationId xmlns:a16="http://schemas.microsoft.com/office/drawing/2014/main" id="{78420835-825F-450A-B2AB-B3F1B4C3A587}"/>
            </a:ext>
          </a:extLst>
        </xdr:cNvPr>
        <xdr:cNvCxnSpPr/>
      </xdr:nvCxnSpPr>
      <xdr:spPr>
        <a:xfrm>
          <a:off x="12814300" y="14663601"/>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33582</xdr:rowOff>
    </xdr:from>
    <xdr:ext cx="405111" cy="259045"/>
    <xdr:sp macro="" textlink="">
      <xdr:nvSpPr>
        <xdr:cNvPr id="678" name="n_1aveValue【児童館】&#10;有形固定資産減価償却率">
          <a:extLst>
            <a:ext uri="{FF2B5EF4-FFF2-40B4-BE49-F238E27FC236}">
              <a16:creationId xmlns:a16="http://schemas.microsoft.com/office/drawing/2014/main" id="{C3B1A8B0-C06F-4C66-A8AD-17EB147DB5EB}"/>
            </a:ext>
          </a:extLst>
        </xdr:cNvPr>
        <xdr:cNvSpPr txBox="1"/>
      </xdr:nvSpPr>
      <xdr:spPr>
        <a:xfrm>
          <a:off x="15266044" y="1392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22151</xdr:rowOff>
    </xdr:from>
    <xdr:ext cx="405111" cy="259045"/>
    <xdr:sp macro="" textlink="">
      <xdr:nvSpPr>
        <xdr:cNvPr id="679" name="n_2aveValue【児童館】&#10;有形固定資産減価償却率">
          <a:extLst>
            <a:ext uri="{FF2B5EF4-FFF2-40B4-BE49-F238E27FC236}">
              <a16:creationId xmlns:a16="http://schemas.microsoft.com/office/drawing/2014/main" id="{05529BF9-B1F2-467D-97B4-063ADEDA0EB3}"/>
            </a:ext>
          </a:extLst>
        </xdr:cNvPr>
        <xdr:cNvSpPr txBox="1"/>
      </xdr:nvSpPr>
      <xdr:spPr>
        <a:xfrm>
          <a:off x="143897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15620</xdr:rowOff>
    </xdr:from>
    <xdr:ext cx="405111" cy="259045"/>
    <xdr:sp macro="" textlink="">
      <xdr:nvSpPr>
        <xdr:cNvPr id="680" name="n_3aveValue【児童館】&#10;有形固定資産減価償却率">
          <a:extLst>
            <a:ext uri="{FF2B5EF4-FFF2-40B4-BE49-F238E27FC236}">
              <a16:creationId xmlns:a16="http://schemas.microsoft.com/office/drawing/2014/main" id="{5F930BEF-9247-41F7-8F64-C95E9C312A52}"/>
            </a:ext>
          </a:extLst>
        </xdr:cNvPr>
        <xdr:cNvSpPr txBox="1"/>
      </xdr:nvSpPr>
      <xdr:spPr>
        <a:xfrm>
          <a:off x="13500744" y="1390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13988</xdr:rowOff>
    </xdr:from>
    <xdr:ext cx="405111" cy="259045"/>
    <xdr:sp macro="" textlink="">
      <xdr:nvSpPr>
        <xdr:cNvPr id="681" name="n_4aveValue【児童館】&#10;有形固定資産減価償却率">
          <a:extLst>
            <a:ext uri="{FF2B5EF4-FFF2-40B4-BE49-F238E27FC236}">
              <a16:creationId xmlns:a16="http://schemas.microsoft.com/office/drawing/2014/main" id="{453F6E7C-5F94-47F7-8C7B-37C4E09A26ED}"/>
            </a:ext>
          </a:extLst>
        </xdr:cNvPr>
        <xdr:cNvSpPr txBox="1"/>
      </xdr:nvSpPr>
      <xdr:spPr>
        <a:xfrm>
          <a:off x="126117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106153</xdr:rowOff>
    </xdr:from>
    <xdr:ext cx="405111" cy="259045"/>
    <xdr:sp macro="" textlink="">
      <xdr:nvSpPr>
        <xdr:cNvPr id="682" name="n_1mainValue【児童館】&#10;有形固定資産減価償却率">
          <a:extLst>
            <a:ext uri="{FF2B5EF4-FFF2-40B4-BE49-F238E27FC236}">
              <a16:creationId xmlns:a16="http://schemas.microsoft.com/office/drawing/2014/main" id="{4DC51F34-03D3-4935-8348-B4EA2F3466B2}"/>
            </a:ext>
          </a:extLst>
        </xdr:cNvPr>
        <xdr:cNvSpPr txBox="1"/>
      </xdr:nvSpPr>
      <xdr:spPr>
        <a:xfrm>
          <a:off x="15266044" y="1433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71863</xdr:rowOff>
    </xdr:from>
    <xdr:ext cx="405111" cy="259045"/>
    <xdr:sp macro="" textlink="">
      <xdr:nvSpPr>
        <xdr:cNvPr id="683" name="n_2mainValue【児童館】&#10;有形固定資産減価償却率">
          <a:extLst>
            <a:ext uri="{FF2B5EF4-FFF2-40B4-BE49-F238E27FC236}">
              <a16:creationId xmlns:a16="http://schemas.microsoft.com/office/drawing/2014/main" id="{6431DA60-A056-4DE5-ADE8-215A56D7ACE9}"/>
            </a:ext>
          </a:extLst>
        </xdr:cNvPr>
        <xdr:cNvSpPr txBox="1"/>
      </xdr:nvSpPr>
      <xdr:spPr>
        <a:xfrm>
          <a:off x="14389744" y="1430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138809</xdr:rowOff>
    </xdr:from>
    <xdr:ext cx="405111" cy="259045"/>
    <xdr:sp macro="" textlink="">
      <xdr:nvSpPr>
        <xdr:cNvPr id="684" name="n_3mainValue【児童館】&#10;有形固定資産減価償却率">
          <a:extLst>
            <a:ext uri="{FF2B5EF4-FFF2-40B4-BE49-F238E27FC236}">
              <a16:creationId xmlns:a16="http://schemas.microsoft.com/office/drawing/2014/main" id="{86E57DE9-ED3F-4A3E-9AD5-D2700D8D4D9C}"/>
            </a:ext>
          </a:extLst>
        </xdr:cNvPr>
        <xdr:cNvSpPr txBox="1"/>
      </xdr:nvSpPr>
      <xdr:spPr>
        <a:xfrm>
          <a:off x="13500744" y="1471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132278</xdr:rowOff>
    </xdr:from>
    <xdr:ext cx="405111" cy="259045"/>
    <xdr:sp macro="" textlink="">
      <xdr:nvSpPr>
        <xdr:cNvPr id="685" name="n_4mainValue【児童館】&#10;有形固定資産減価償却率">
          <a:extLst>
            <a:ext uri="{FF2B5EF4-FFF2-40B4-BE49-F238E27FC236}">
              <a16:creationId xmlns:a16="http://schemas.microsoft.com/office/drawing/2014/main" id="{69907F64-60A9-4EBB-8DC2-A1BBBDD55377}"/>
            </a:ext>
          </a:extLst>
        </xdr:cNvPr>
        <xdr:cNvSpPr txBox="1"/>
      </xdr:nvSpPr>
      <xdr:spPr>
        <a:xfrm>
          <a:off x="12611744" y="14705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6" name="正方形/長方形 685">
          <a:extLst>
            <a:ext uri="{FF2B5EF4-FFF2-40B4-BE49-F238E27FC236}">
              <a16:creationId xmlns:a16="http://schemas.microsoft.com/office/drawing/2014/main" id="{07EA2C0E-8D55-4E94-AA5D-ED365C4F022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7" name="正方形/長方形 686">
          <a:extLst>
            <a:ext uri="{FF2B5EF4-FFF2-40B4-BE49-F238E27FC236}">
              <a16:creationId xmlns:a16="http://schemas.microsoft.com/office/drawing/2014/main" id="{A9658D9D-0CD9-4299-8EDD-BAD421CD803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8" name="正方形/長方形 687">
          <a:extLst>
            <a:ext uri="{FF2B5EF4-FFF2-40B4-BE49-F238E27FC236}">
              <a16:creationId xmlns:a16="http://schemas.microsoft.com/office/drawing/2014/main" id="{53D6F747-3F53-43DC-99A6-135CFD9879B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9" name="正方形/長方形 688">
          <a:extLst>
            <a:ext uri="{FF2B5EF4-FFF2-40B4-BE49-F238E27FC236}">
              <a16:creationId xmlns:a16="http://schemas.microsoft.com/office/drawing/2014/main" id="{76FA4560-AA5D-45AE-BB70-51B86E32C20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0" name="正方形/長方形 689">
          <a:extLst>
            <a:ext uri="{FF2B5EF4-FFF2-40B4-BE49-F238E27FC236}">
              <a16:creationId xmlns:a16="http://schemas.microsoft.com/office/drawing/2014/main" id="{A744EDC6-7C31-43C5-B2F7-39354290B3A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1" name="正方形/長方形 690">
          <a:extLst>
            <a:ext uri="{FF2B5EF4-FFF2-40B4-BE49-F238E27FC236}">
              <a16:creationId xmlns:a16="http://schemas.microsoft.com/office/drawing/2014/main" id="{A13DEE7D-0039-4B46-8DD6-E482E6E1F57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2" name="正方形/長方形 691">
          <a:extLst>
            <a:ext uri="{FF2B5EF4-FFF2-40B4-BE49-F238E27FC236}">
              <a16:creationId xmlns:a16="http://schemas.microsoft.com/office/drawing/2014/main" id="{548DDF60-E3A2-4B4F-A1D1-B8FD957CEAE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3" name="正方形/長方形 692">
          <a:extLst>
            <a:ext uri="{FF2B5EF4-FFF2-40B4-BE49-F238E27FC236}">
              <a16:creationId xmlns:a16="http://schemas.microsoft.com/office/drawing/2014/main" id="{4968F168-327F-4498-A7D9-A0B9E2F51D7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4" name="テキスト ボックス 693">
          <a:extLst>
            <a:ext uri="{FF2B5EF4-FFF2-40B4-BE49-F238E27FC236}">
              <a16:creationId xmlns:a16="http://schemas.microsoft.com/office/drawing/2014/main" id="{A27387F4-9D48-4CC9-B269-AA9B4899D2C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5" name="直線コネクタ 694">
          <a:extLst>
            <a:ext uri="{FF2B5EF4-FFF2-40B4-BE49-F238E27FC236}">
              <a16:creationId xmlns:a16="http://schemas.microsoft.com/office/drawing/2014/main" id="{CDFA86E9-0ACF-400C-89D3-74733A44E2C7}"/>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6" name="直線コネクタ 695">
          <a:extLst>
            <a:ext uri="{FF2B5EF4-FFF2-40B4-BE49-F238E27FC236}">
              <a16:creationId xmlns:a16="http://schemas.microsoft.com/office/drawing/2014/main" id="{F60850AB-3106-4047-8690-BAF83E2EB4E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7" name="テキスト ボックス 696">
          <a:extLst>
            <a:ext uri="{FF2B5EF4-FFF2-40B4-BE49-F238E27FC236}">
              <a16:creationId xmlns:a16="http://schemas.microsoft.com/office/drawing/2014/main" id="{05F3805C-6892-471E-89F4-C05D02FDCA49}"/>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8" name="直線コネクタ 697">
          <a:extLst>
            <a:ext uri="{FF2B5EF4-FFF2-40B4-BE49-F238E27FC236}">
              <a16:creationId xmlns:a16="http://schemas.microsoft.com/office/drawing/2014/main" id="{379286EB-C9D2-4F68-8E43-2D4CDF8A7E1C}"/>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9" name="テキスト ボックス 698">
          <a:extLst>
            <a:ext uri="{FF2B5EF4-FFF2-40B4-BE49-F238E27FC236}">
              <a16:creationId xmlns:a16="http://schemas.microsoft.com/office/drawing/2014/main" id="{E4A9F2D7-E1D3-4952-94B8-CBA0FADCB864}"/>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0" name="直線コネクタ 699">
          <a:extLst>
            <a:ext uri="{FF2B5EF4-FFF2-40B4-BE49-F238E27FC236}">
              <a16:creationId xmlns:a16="http://schemas.microsoft.com/office/drawing/2014/main" id="{0DCBF224-34F2-421C-A449-EB65C8C45EA8}"/>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1" name="テキスト ボックス 700">
          <a:extLst>
            <a:ext uri="{FF2B5EF4-FFF2-40B4-BE49-F238E27FC236}">
              <a16:creationId xmlns:a16="http://schemas.microsoft.com/office/drawing/2014/main" id="{661FCE0E-C090-4DB5-AC15-35A1792F8BC7}"/>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2" name="直線コネクタ 701">
          <a:extLst>
            <a:ext uri="{FF2B5EF4-FFF2-40B4-BE49-F238E27FC236}">
              <a16:creationId xmlns:a16="http://schemas.microsoft.com/office/drawing/2014/main" id="{66D0DD59-36BA-4C52-A6E9-94261826843D}"/>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3" name="テキスト ボックス 702">
          <a:extLst>
            <a:ext uri="{FF2B5EF4-FFF2-40B4-BE49-F238E27FC236}">
              <a16:creationId xmlns:a16="http://schemas.microsoft.com/office/drawing/2014/main" id="{E715483F-EC96-44F0-8C27-07AFB9BA5BED}"/>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4" name="直線コネクタ 703">
          <a:extLst>
            <a:ext uri="{FF2B5EF4-FFF2-40B4-BE49-F238E27FC236}">
              <a16:creationId xmlns:a16="http://schemas.microsoft.com/office/drawing/2014/main" id="{7577C7B7-3F89-4CE1-90EB-CD4F02A8A156}"/>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5" name="テキスト ボックス 704">
          <a:extLst>
            <a:ext uri="{FF2B5EF4-FFF2-40B4-BE49-F238E27FC236}">
              <a16:creationId xmlns:a16="http://schemas.microsoft.com/office/drawing/2014/main" id="{3F0F14D4-72DF-41F9-B75C-1A3B1B61EDE3}"/>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6" name="直線コネクタ 705">
          <a:extLst>
            <a:ext uri="{FF2B5EF4-FFF2-40B4-BE49-F238E27FC236}">
              <a16:creationId xmlns:a16="http://schemas.microsoft.com/office/drawing/2014/main" id="{F9287A38-3B4D-4FCD-926A-0B56AB26BE3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7" name="テキスト ボックス 706">
          <a:extLst>
            <a:ext uri="{FF2B5EF4-FFF2-40B4-BE49-F238E27FC236}">
              <a16:creationId xmlns:a16="http://schemas.microsoft.com/office/drawing/2014/main" id="{AA26E0AB-CB68-46C2-9DDC-1AF33BEEB2E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8" name="【児童館】&#10;一人当たり面積グラフ枠">
          <a:extLst>
            <a:ext uri="{FF2B5EF4-FFF2-40B4-BE49-F238E27FC236}">
              <a16:creationId xmlns:a16="http://schemas.microsoft.com/office/drawing/2014/main" id="{EC86171D-B485-43A2-AE77-79425AFBF34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19050</xdr:rowOff>
    </xdr:from>
    <xdr:to>
      <xdr:col>116</xdr:col>
      <xdr:colOff>62864</xdr:colOff>
      <xdr:row>86</xdr:row>
      <xdr:rowOff>76200</xdr:rowOff>
    </xdr:to>
    <xdr:cxnSp macro="">
      <xdr:nvCxnSpPr>
        <xdr:cNvPr id="709" name="直線コネクタ 708">
          <a:extLst>
            <a:ext uri="{FF2B5EF4-FFF2-40B4-BE49-F238E27FC236}">
              <a16:creationId xmlns:a16="http://schemas.microsoft.com/office/drawing/2014/main" id="{C884D7EC-B15E-4789-B6B6-3D8CF1D4F4C6}"/>
            </a:ext>
          </a:extLst>
        </xdr:cNvPr>
        <xdr:cNvCxnSpPr/>
      </xdr:nvCxnSpPr>
      <xdr:spPr>
        <a:xfrm flipV="1">
          <a:off x="22160864" y="133921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10" name="【児童館】&#10;一人当たり面積最小値テキスト">
          <a:extLst>
            <a:ext uri="{FF2B5EF4-FFF2-40B4-BE49-F238E27FC236}">
              <a16:creationId xmlns:a16="http://schemas.microsoft.com/office/drawing/2014/main" id="{4D670315-80E9-4F13-80C2-F4516CC4BCEC}"/>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11" name="直線コネクタ 710">
          <a:extLst>
            <a:ext uri="{FF2B5EF4-FFF2-40B4-BE49-F238E27FC236}">
              <a16:creationId xmlns:a16="http://schemas.microsoft.com/office/drawing/2014/main" id="{C58F6FD5-75C3-4C7B-986F-704FF36057A9}"/>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137177</xdr:rowOff>
    </xdr:from>
    <xdr:ext cx="469744" cy="259045"/>
    <xdr:sp macro="" textlink="">
      <xdr:nvSpPr>
        <xdr:cNvPr id="712" name="【児童館】&#10;一人当たり面積最大値テキスト">
          <a:extLst>
            <a:ext uri="{FF2B5EF4-FFF2-40B4-BE49-F238E27FC236}">
              <a16:creationId xmlns:a16="http://schemas.microsoft.com/office/drawing/2014/main" id="{6917B96B-3520-42A1-BB1C-FCED5EDF80A8}"/>
            </a:ext>
          </a:extLst>
        </xdr:cNvPr>
        <xdr:cNvSpPr txBox="1"/>
      </xdr:nvSpPr>
      <xdr:spPr>
        <a:xfrm>
          <a:off x="22199600" y="1316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19050</xdr:rowOff>
    </xdr:from>
    <xdr:to>
      <xdr:col>116</xdr:col>
      <xdr:colOff>152400</xdr:colOff>
      <xdr:row>78</xdr:row>
      <xdr:rowOff>19050</xdr:rowOff>
    </xdr:to>
    <xdr:cxnSp macro="">
      <xdr:nvCxnSpPr>
        <xdr:cNvPr id="713" name="直線コネクタ 712">
          <a:extLst>
            <a:ext uri="{FF2B5EF4-FFF2-40B4-BE49-F238E27FC236}">
              <a16:creationId xmlns:a16="http://schemas.microsoft.com/office/drawing/2014/main" id="{5036DC37-3B3A-4C45-8973-B070D71025EC}"/>
            </a:ext>
          </a:extLst>
        </xdr:cNvPr>
        <xdr:cNvCxnSpPr/>
      </xdr:nvCxnSpPr>
      <xdr:spPr>
        <a:xfrm>
          <a:off x="22072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162577</xdr:rowOff>
    </xdr:from>
    <xdr:ext cx="469744" cy="259045"/>
    <xdr:sp macro="" textlink="">
      <xdr:nvSpPr>
        <xdr:cNvPr id="714" name="【児童館】&#10;一人当たり面積平均値テキスト">
          <a:extLst>
            <a:ext uri="{FF2B5EF4-FFF2-40B4-BE49-F238E27FC236}">
              <a16:creationId xmlns:a16="http://schemas.microsoft.com/office/drawing/2014/main" id="{CD8C382D-79EC-4AEA-B703-EDD0FB64F567}"/>
            </a:ext>
          </a:extLst>
        </xdr:cNvPr>
        <xdr:cNvSpPr txBox="1"/>
      </xdr:nvSpPr>
      <xdr:spPr>
        <a:xfrm>
          <a:off x="22199600" y="14221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139700</xdr:rowOff>
    </xdr:from>
    <xdr:to>
      <xdr:col>116</xdr:col>
      <xdr:colOff>114300</xdr:colOff>
      <xdr:row>84</xdr:row>
      <xdr:rowOff>69850</xdr:rowOff>
    </xdr:to>
    <xdr:sp macro="" textlink="">
      <xdr:nvSpPr>
        <xdr:cNvPr id="715" name="フローチャート: 判断 714">
          <a:extLst>
            <a:ext uri="{FF2B5EF4-FFF2-40B4-BE49-F238E27FC236}">
              <a16:creationId xmlns:a16="http://schemas.microsoft.com/office/drawing/2014/main" id="{6606E941-FD41-440D-9E94-376B4A9FE3A2}"/>
            </a:ext>
          </a:extLst>
        </xdr:cNvPr>
        <xdr:cNvSpPr/>
      </xdr:nvSpPr>
      <xdr:spPr>
        <a:xfrm>
          <a:off x="221107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16" name="フローチャート: 判断 715">
          <a:extLst>
            <a:ext uri="{FF2B5EF4-FFF2-40B4-BE49-F238E27FC236}">
              <a16:creationId xmlns:a16="http://schemas.microsoft.com/office/drawing/2014/main" id="{115BA92B-62CE-4566-AE96-D50C7BCAB2CA}"/>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17" name="フローチャート: 判断 716">
          <a:extLst>
            <a:ext uri="{FF2B5EF4-FFF2-40B4-BE49-F238E27FC236}">
              <a16:creationId xmlns:a16="http://schemas.microsoft.com/office/drawing/2014/main" id="{9C45D2E3-88ED-4E3E-AC44-B13BD35683FD}"/>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18" name="フローチャート: 判断 717">
          <a:extLst>
            <a:ext uri="{FF2B5EF4-FFF2-40B4-BE49-F238E27FC236}">
              <a16:creationId xmlns:a16="http://schemas.microsoft.com/office/drawing/2014/main" id="{62547895-0B28-4342-99FE-E8250FF80AE9}"/>
            </a:ext>
          </a:extLst>
        </xdr:cNvPr>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719" name="フローチャート: 判断 718">
          <a:extLst>
            <a:ext uri="{FF2B5EF4-FFF2-40B4-BE49-F238E27FC236}">
              <a16:creationId xmlns:a16="http://schemas.microsoft.com/office/drawing/2014/main" id="{431799C1-10CE-4436-BED4-8FAE3C49C6B9}"/>
            </a:ext>
          </a:extLst>
        </xdr:cNvPr>
        <xdr:cNvSpPr/>
      </xdr:nvSpPr>
      <xdr:spPr>
        <a:xfrm>
          <a:off x="18605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10D25C86-A093-4CF7-AAC7-8494E51CD146}"/>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E43D97B0-4D3B-4B8B-AFBF-D6357E457BB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C264B7B5-2AE8-4BD8-95AE-0DD15E3C9938}"/>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D1E656CB-1BC9-4D38-9135-2C3714BF203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80B9B67D-654C-4D94-A69B-41EC3CC2C40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101600</xdr:rowOff>
    </xdr:from>
    <xdr:to>
      <xdr:col>116</xdr:col>
      <xdr:colOff>114300</xdr:colOff>
      <xdr:row>86</xdr:row>
      <xdr:rowOff>31750</xdr:rowOff>
    </xdr:to>
    <xdr:sp macro="" textlink="">
      <xdr:nvSpPr>
        <xdr:cNvPr id="725" name="楕円 724">
          <a:extLst>
            <a:ext uri="{FF2B5EF4-FFF2-40B4-BE49-F238E27FC236}">
              <a16:creationId xmlns:a16="http://schemas.microsoft.com/office/drawing/2014/main" id="{915B5F4C-C162-47E9-A309-88594A698E93}"/>
            </a:ext>
          </a:extLst>
        </xdr:cNvPr>
        <xdr:cNvSpPr/>
      </xdr:nvSpPr>
      <xdr:spPr>
        <a:xfrm>
          <a:off x="221107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16527</xdr:rowOff>
    </xdr:from>
    <xdr:ext cx="469744" cy="259045"/>
    <xdr:sp macro="" textlink="">
      <xdr:nvSpPr>
        <xdr:cNvPr id="726" name="【児童館】&#10;一人当たり面積該当値テキスト">
          <a:extLst>
            <a:ext uri="{FF2B5EF4-FFF2-40B4-BE49-F238E27FC236}">
              <a16:creationId xmlns:a16="http://schemas.microsoft.com/office/drawing/2014/main" id="{B216B2D4-8445-482A-B0AD-9D3043028603}"/>
            </a:ext>
          </a:extLst>
        </xdr:cNvPr>
        <xdr:cNvSpPr txBox="1"/>
      </xdr:nvSpPr>
      <xdr:spPr>
        <a:xfrm>
          <a:off x="22199600" y="1458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101600</xdr:rowOff>
    </xdr:from>
    <xdr:to>
      <xdr:col>112</xdr:col>
      <xdr:colOff>38100</xdr:colOff>
      <xdr:row>86</xdr:row>
      <xdr:rowOff>31750</xdr:rowOff>
    </xdr:to>
    <xdr:sp macro="" textlink="">
      <xdr:nvSpPr>
        <xdr:cNvPr id="727" name="楕円 726">
          <a:extLst>
            <a:ext uri="{FF2B5EF4-FFF2-40B4-BE49-F238E27FC236}">
              <a16:creationId xmlns:a16="http://schemas.microsoft.com/office/drawing/2014/main" id="{4F8395D3-B427-4450-BFFB-A4C6EA6A0649}"/>
            </a:ext>
          </a:extLst>
        </xdr:cNvPr>
        <xdr:cNvSpPr/>
      </xdr:nvSpPr>
      <xdr:spPr>
        <a:xfrm>
          <a:off x="21272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152400</xdr:rowOff>
    </xdr:from>
    <xdr:to>
      <xdr:col>116</xdr:col>
      <xdr:colOff>63500</xdr:colOff>
      <xdr:row>85</xdr:row>
      <xdr:rowOff>152400</xdr:rowOff>
    </xdr:to>
    <xdr:cxnSp macro="">
      <xdr:nvCxnSpPr>
        <xdr:cNvPr id="728" name="直線コネクタ 727">
          <a:extLst>
            <a:ext uri="{FF2B5EF4-FFF2-40B4-BE49-F238E27FC236}">
              <a16:creationId xmlns:a16="http://schemas.microsoft.com/office/drawing/2014/main" id="{50DC1E30-CEB4-4482-A16F-DED31C78B967}"/>
            </a:ext>
          </a:extLst>
        </xdr:cNvPr>
        <xdr:cNvCxnSpPr/>
      </xdr:nvCxnSpPr>
      <xdr:spPr>
        <a:xfrm>
          <a:off x="21323300" y="14725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101600</xdr:rowOff>
    </xdr:from>
    <xdr:to>
      <xdr:col>107</xdr:col>
      <xdr:colOff>101600</xdr:colOff>
      <xdr:row>86</xdr:row>
      <xdr:rowOff>31750</xdr:rowOff>
    </xdr:to>
    <xdr:sp macro="" textlink="">
      <xdr:nvSpPr>
        <xdr:cNvPr id="729" name="楕円 728">
          <a:extLst>
            <a:ext uri="{FF2B5EF4-FFF2-40B4-BE49-F238E27FC236}">
              <a16:creationId xmlns:a16="http://schemas.microsoft.com/office/drawing/2014/main" id="{357045BA-D52B-454A-92F4-E6F95DB084B4}"/>
            </a:ext>
          </a:extLst>
        </xdr:cNvPr>
        <xdr:cNvSpPr/>
      </xdr:nvSpPr>
      <xdr:spPr>
        <a:xfrm>
          <a:off x="20383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152400</xdr:rowOff>
    </xdr:from>
    <xdr:to>
      <xdr:col>111</xdr:col>
      <xdr:colOff>177800</xdr:colOff>
      <xdr:row>85</xdr:row>
      <xdr:rowOff>152400</xdr:rowOff>
    </xdr:to>
    <xdr:cxnSp macro="">
      <xdr:nvCxnSpPr>
        <xdr:cNvPr id="730" name="直線コネクタ 729">
          <a:extLst>
            <a:ext uri="{FF2B5EF4-FFF2-40B4-BE49-F238E27FC236}">
              <a16:creationId xmlns:a16="http://schemas.microsoft.com/office/drawing/2014/main" id="{724501A7-B33E-4B1B-AEE8-B3B1A9843762}"/>
            </a:ext>
          </a:extLst>
        </xdr:cNvPr>
        <xdr:cNvCxnSpPr/>
      </xdr:nvCxnSpPr>
      <xdr:spPr>
        <a:xfrm>
          <a:off x="20434300" y="1472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101600</xdr:rowOff>
    </xdr:from>
    <xdr:to>
      <xdr:col>102</xdr:col>
      <xdr:colOff>165100</xdr:colOff>
      <xdr:row>86</xdr:row>
      <xdr:rowOff>31750</xdr:rowOff>
    </xdr:to>
    <xdr:sp macro="" textlink="">
      <xdr:nvSpPr>
        <xdr:cNvPr id="731" name="楕円 730">
          <a:extLst>
            <a:ext uri="{FF2B5EF4-FFF2-40B4-BE49-F238E27FC236}">
              <a16:creationId xmlns:a16="http://schemas.microsoft.com/office/drawing/2014/main" id="{11CAE4F4-2230-4A16-9F0E-76C08C32172C}"/>
            </a:ext>
          </a:extLst>
        </xdr:cNvPr>
        <xdr:cNvSpPr/>
      </xdr:nvSpPr>
      <xdr:spPr>
        <a:xfrm>
          <a:off x="19494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152400</xdr:rowOff>
    </xdr:from>
    <xdr:to>
      <xdr:col>107</xdr:col>
      <xdr:colOff>50800</xdr:colOff>
      <xdr:row>85</xdr:row>
      <xdr:rowOff>152400</xdr:rowOff>
    </xdr:to>
    <xdr:cxnSp macro="">
      <xdr:nvCxnSpPr>
        <xdr:cNvPr id="732" name="直線コネクタ 731">
          <a:extLst>
            <a:ext uri="{FF2B5EF4-FFF2-40B4-BE49-F238E27FC236}">
              <a16:creationId xmlns:a16="http://schemas.microsoft.com/office/drawing/2014/main" id="{D7A9EF91-5B79-4022-BB11-A0547A913CBB}"/>
            </a:ext>
          </a:extLst>
        </xdr:cNvPr>
        <xdr:cNvCxnSpPr/>
      </xdr:nvCxnSpPr>
      <xdr:spPr>
        <a:xfrm>
          <a:off x="19545300" y="1472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101600</xdr:rowOff>
    </xdr:from>
    <xdr:to>
      <xdr:col>98</xdr:col>
      <xdr:colOff>38100</xdr:colOff>
      <xdr:row>86</xdr:row>
      <xdr:rowOff>31750</xdr:rowOff>
    </xdr:to>
    <xdr:sp macro="" textlink="">
      <xdr:nvSpPr>
        <xdr:cNvPr id="733" name="楕円 732">
          <a:extLst>
            <a:ext uri="{FF2B5EF4-FFF2-40B4-BE49-F238E27FC236}">
              <a16:creationId xmlns:a16="http://schemas.microsoft.com/office/drawing/2014/main" id="{047F3D15-3BC4-4E90-9355-2E588361972F}"/>
            </a:ext>
          </a:extLst>
        </xdr:cNvPr>
        <xdr:cNvSpPr/>
      </xdr:nvSpPr>
      <xdr:spPr>
        <a:xfrm>
          <a:off x="18605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152400</xdr:rowOff>
    </xdr:from>
    <xdr:to>
      <xdr:col>102</xdr:col>
      <xdr:colOff>114300</xdr:colOff>
      <xdr:row>85</xdr:row>
      <xdr:rowOff>152400</xdr:rowOff>
    </xdr:to>
    <xdr:cxnSp macro="">
      <xdr:nvCxnSpPr>
        <xdr:cNvPr id="734" name="直線コネクタ 733">
          <a:extLst>
            <a:ext uri="{FF2B5EF4-FFF2-40B4-BE49-F238E27FC236}">
              <a16:creationId xmlns:a16="http://schemas.microsoft.com/office/drawing/2014/main" id="{C1AC0A1C-8513-4D8B-B4E9-B810A430C990}"/>
            </a:ext>
          </a:extLst>
        </xdr:cNvPr>
        <xdr:cNvCxnSpPr/>
      </xdr:nvCxnSpPr>
      <xdr:spPr>
        <a:xfrm>
          <a:off x="18656300" y="1472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735" name="n_1aveValue【児童館】&#10;一人当たり面積">
          <a:extLst>
            <a:ext uri="{FF2B5EF4-FFF2-40B4-BE49-F238E27FC236}">
              <a16:creationId xmlns:a16="http://schemas.microsoft.com/office/drawing/2014/main" id="{45F44664-3873-4A57-BE6E-155C3B7AC190}"/>
            </a:ext>
          </a:extLst>
        </xdr:cNvPr>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36" name="n_2aveValue【児童館】&#10;一人当たり面積">
          <a:extLst>
            <a:ext uri="{FF2B5EF4-FFF2-40B4-BE49-F238E27FC236}">
              <a16:creationId xmlns:a16="http://schemas.microsoft.com/office/drawing/2014/main" id="{F0CC86BF-EDCE-4576-B8E8-83D5B949A004}"/>
            </a:ext>
          </a:extLst>
        </xdr:cNvPr>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737" name="n_3aveValue【児童館】&#10;一人当たり面積">
          <a:extLst>
            <a:ext uri="{FF2B5EF4-FFF2-40B4-BE49-F238E27FC236}">
              <a16:creationId xmlns:a16="http://schemas.microsoft.com/office/drawing/2014/main" id="{07AF0D34-AB3D-420A-9BEE-1DA42E47EAFF}"/>
            </a:ext>
          </a:extLst>
        </xdr:cNvPr>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48277</xdr:rowOff>
    </xdr:from>
    <xdr:ext cx="469744" cy="259045"/>
    <xdr:sp macro="" textlink="">
      <xdr:nvSpPr>
        <xdr:cNvPr id="738" name="n_4aveValue【児童館】&#10;一人当たり面積">
          <a:extLst>
            <a:ext uri="{FF2B5EF4-FFF2-40B4-BE49-F238E27FC236}">
              <a16:creationId xmlns:a16="http://schemas.microsoft.com/office/drawing/2014/main" id="{128B647C-2DCB-4626-B0E0-B05FB69D604F}"/>
            </a:ext>
          </a:extLst>
        </xdr:cNvPr>
        <xdr:cNvSpPr txBox="1"/>
      </xdr:nvSpPr>
      <xdr:spPr>
        <a:xfrm>
          <a:off x="18421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22877</xdr:rowOff>
    </xdr:from>
    <xdr:ext cx="469744" cy="259045"/>
    <xdr:sp macro="" textlink="">
      <xdr:nvSpPr>
        <xdr:cNvPr id="739" name="n_1mainValue【児童館】&#10;一人当たり面積">
          <a:extLst>
            <a:ext uri="{FF2B5EF4-FFF2-40B4-BE49-F238E27FC236}">
              <a16:creationId xmlns:a16="http://schemas.microsoft.com/office/drawing/2014/main" id="{7FE6997E-1DB7-4260-8C58-B18F273DE774}"/>
            </a:ext>
          </a:extLst>
        </xdr:cNvPr>
        <xdr:cNvSpPr txBox="1"/>
      </xdr:nvSpPr>
      <xdr:spPr>
        <a:xfrm>
          <a:off x="210757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22877</xdr:rowOff>
    </xdr:from>
    <xdr:ext cx="469744" cy="259045"/>
    <xdr:sp macro="" textlink="">
      <xdr:nvSpPr>
        <xdr:cNvPr id="740" name="n_2mainValue【児童館】&#10;一人当たり面積">
          <a:extLst>
            <a:ext uri="{FF2B5EF4-FFF2-40B4-BE49-F238E27FC236}">
              <a16:creationId xmlns:a16="http://schemas.microsoft.com/office/drawing/2014/main" id="{892B655E-E9F7-4E63-9850-B5869732DC25}"/>
            </a:ext>
          </a:extLst>
        </xdr:cNvPr>
        <xdr:cNvSpPr txBox="1"/>
      </xdr:nvSpPr>
      <xdr:spPr>
        <a:xfrm>
          <a:off x="20199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22877</xdr:rowOff>
    </xdr:from>
    <xdr:ext cx="469744" cy="259045"/>
    <xdr:sp macro="" textlink="">
      <xdr:nvSpPr>
        <xdr:cNvPr id="741" name="n_3mainValue【児童館】&#10;一人当たり面積">
          <a:extLst>
            <a:ext uri="{FF2B5EF4-FFF2-40B4-BE49-F238E27FC236}">
              <a16:creationId xmlns:a16="http://schemas.microsoft.com/office/drawing/2014/main" id="{08111E4C-E491-4B24-84F9-D59AFDF7CD60}"/>
            </a:ext>
          </a:extLst>
        </xdr:cNvPr>
        <xdr:cNvSpPr txBox="1"/>
      </xdr:nvSpPr>
      <xdr:spPr>
        <a:xfrm>
          <a:off x="19310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22877</xdr:rowOff>
    </xdr:from>
    <xdr:ext cx="469744" cy="259045"/>
    <xdr:sp macro="" textlink="">
      <xdr:nvSpPr>
        <xdr:cNvPr id="742" name="n_4mainValue【児童館】&#10;一人当たり面積">
          <a:extLst>
            <a:ext uri="{FF2B5EF4-FFF2-40B4-BE49-F238E27FC236}">
              <a16:creationId xmlns:a16="http://schemas.microsoft.com/office/drawing/2014/main" id="{4F3133FB-9DF7-4C3E-BAB4-9579F82785D8}"/>
            </a:ext>
          </a:extLst>
        </xdr:cNvPr>
        <xdr:cNvSpPr txBox="1"/>
      </xdr:nvSpPr>
      <xdr:spPr>
        <a:xfrm>
          <a:off x="18421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3" name="正方形/長方形 742">
          <a:extLst>
            <a:ext uri="{FF2B5EF4-FFF2-40B4-BE49-F238E27FC236}">
              <a16:creationId xmlns:a16="http://schemas.microsoft.com/office/drawing/2014/main" id="{FC9C0C92-F389-4419-A271-C6C66CC3B26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4" name="正方形/長方形 743">
          <a:extLst>
            <a:ext uri="{FF2B5EF4-FFF2-40B4-BE49-F238E27FC236}">
              <a16:creationId xmlns:a16="http://schemas.microsoft.com/office/drawing/2014/main" id="{853A0EB4-3EDE-49E0-8953-30B4286018A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5" name="正方形/長方形 744">
          <a:extLst>
            <a:ext uri="{FF2B5EF4-FFF2-40B4-BE49-F238E27FC236}">
              <a16:creationId xmlns:a16="http://schemas.microsoft.com/office/drawing/2014/main" id="{E206B178-6548-4134-9812-EE2EF1DEEB2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6" name="正方形/長方形 745">
          <a:extLst>
            <a:ext uri="{FF2B5EF4-FFF2-40B4-BE49-F238E27FC236}">
              <a16:creationId xmlns:a16="http://schemas.microsoft.com/office/drawing/2014/main" id="{93E054B0-1ADF-4D39-9932-3DD0B91B64D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7" name="正方形/長方形 746">
          <a:extLst>
            <a:ext uri="{FF2B5EF4-FFF2-40B4-BE49-F238E27FC236}">
              <a16:creationId xmlns:a16="http://schemas.microsoft.com/office/drawing/2014/main" id="{8A5FE8F0-49FA-4390-9DB4-9943B46EBA3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8" name="正方形/長方形 747">
          <a:extLst>
            <a:ext uri="{FF2B5EF4-FFF2-40B4-BE49-F238E27FC236}">
              <a16:creationId xmlns:a16="http://schemas.microsoft.com/office/drawing/2014/main" id="{D9C68AD2-6697-4A0A-B8C4-143ED2CDD9A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9" name="正方形/長方形 748">
          <a:extLst>
            <a:ext uri="{FF2B5EF4-FFF2-40B4-BE49-F238E27FC236}">
              <a16:creationId xmlns:a16="http://schemas.microsoft.com/office/drawing/2014/main" id="{577C9AF1-035F-4577-9A5F-C351A8ACE3F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0" name="正方形/長方形 749">
          <a:extLst>
            <a:ext uri="{FF2B5EF4-FFF2-40B4-BE49-F238E27FC236}">
              <a16:creationId xmlns:a16="http://schemas.microsoft.com/office/drawing/2014/main" id="{673031C3-4EAD-4C73-A1D0-4BF8DF9B04AA}"/>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51" name="正方形/長方形 750">
          <a:extLst>
            <a:ext uri="{FF2B5EF4-FFF2-40B4-BE49-F238E27FC236}">
              <a16:creationId xmlns:a16="http://schemas.microsoft.com/office/drawing/2014/main" id="{BC7ECEAD-F47A-4741-BD39-D8F6038D1AB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2" name="正方形/長方形 751">
          <a:extLst>
            <a:ext uri="{FF2B5EF4-FFF2-40B4-BE49-F238E27FC236}">
              <a16:creationId xmlns:a16="http://schemas.microsoft.com/office/drawing/2014/main" id="{1B817C78-14FE-4955-A372-8601982F65C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3" name="正方形/長方形 752">
          <a:extLst>
            <a:ext uri="{FF2B5EF4-FFF2-40B4-BE49-F238E27FC236}">
              <a16:creationId xmlns:a16="http://schemas.microsoft.com/office/drawing/2014/main" id="{ECCA7304-1EBF-4CF9-AF4D-36C3F5444BD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4" name="正方形/長方形 753">
          <a:extLst>
            <a:ext uri="{FF2B5EF4-FFF2-40B4-BE49-F238E27FC236}">
              <a16:creationId xmlns:a16="http://schemas.microsoft.com/office/drawing/2014/main" id="{6011C17F-4D21-439D-BCC0-E8783930A46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5" name="正方形/長方形 754">
          <a:extLst>
            <a:ext uri="{FF2B5EF4-FFF2-40B4-BE49-F238E27FC236}">
              <a16:creationId xmlns:a16="http://schemas.microsoft.com/office/drawing/2014/main" id="{47ABEB39-881F-4FB3-8B3F-172D9FAC987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6" name="正方形/長方形 755">
          <a:extLst>
            <a:ext uri="{FF2B5EF4-FFF2-40B4-BE49-F238E27FC236}">
              <a16:creationId xmlns:a16="http://schemas.microsoft.com/office/drawing/2014/main" id="{DE38CCA9-685B-48E8-8BFB-338467B94D0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7" name="正方形/長方形 756">
          <a:extLst>
            <a:ext uri="{FF2B5EF4-FFF2-40B4-BE49-F238E27FC236}">
              <a16:creationId xmlns:a16="http://schemas.microsoft.com/office/drawing/2014/main" id="{6144CC40-446C-4670-9CC5-4353F476D62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8" name="正方形/長方形 757">
          <a:extLst>
            <a:ext uri="{FF2B5EF4-FFF2-40B4-BE49-F238E27FC236}">
              <a16:creationId xmlns:a16="http://schemas.microsoft.com/office/drawing/2014/main" id="{31187426-342D-42C7-B70D-91AFBCC2586D}"/>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9" name="正方形/長方形 758">
          <a:extLst>
            <a:ext uri="{FF2B5EF4-FFF2-40B4-BE49-F238E27FC236}">
              <a16:creationId xmlns:a16="http://schemas.microsoft.com/office/drawing/2014/main" id="{45A55B55-4C09-4E7B-877E-7AC5CA2E08D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0" name="正方形/長方形 759">
          <a:extLst>
            <a:ext uri="{FF2B5EF4-FFF2-40B4-BE49-F238E27FC236}">
              <a16:creationId xmlns:a16="http://schemas.microsoft.com/office/drawing/2014/main" id="{C6CCC9F5-BE51-435E-BBFF-4614AA05DA1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1" name="テキスト ボックス 760">
          <a:extLst>
            <a:ext uri="{FF2B5EF4-FFF2-40B4-BE49-F238E27FC236}">
              <a16:creationId xmlns:a16="http://schemas.microsoft.com/office/drawing/2014/main" id="{3DFCE40B-C25A-4046-BB84-21DD964DD19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して、交通の要衝であるという特性から、一人当たりの道路延長や橋梁等の有形固定資産額が高い。また、現在も人口が増えており保育施設や学校施設の稼働率が高いことから、一人当たりの施設面積は低い傾向にある。</a:t>
          </a:r>
          <a:endParaRPr lang="ja-JP" altLang="ja-JP" sz="1400">
            <a:effectLst/>
          </a:endParaRPr>
        </a:p>
        <a:p>
          <a:r>
            <a:rPr kumimoji="1" lang="ja-JP" altLang="ja-JP" sz="1100">
              <a:solidFill>
                <a:schemeClr val="dk1"/>
              </a:solidFill>
              <a:effectLst/>
              <a:latin typeface="+mn-lt"/>
              <a:ea typeface="+mn-ea"/>
              <a:cs typeface="+mn-cs"/>
            </a:rPr>
            <a:t>　積極的に改修を行ってきた学校施設の減価償却率は類似団体平均よりも低い状態であ</a:t>
          </a:r>
          <a:r>
            <a:rPr kumimoji="1" lang="ja-JP" altLang="en-US" sz="1100">
              <a:solidFill>
                <a:schemeClr val="dk1"/>
              </a:solidFill>
              <a:effectLst/>
              <a:latin typeface="+mn-lt"/>
              <a:ea typeface="+mn-ea"/>
              <a:cs typeface="+mn-cs"/>
            </a:rPr>
            <a:t>るが、認定こども園・幼稚園・保育所の減価償却率は類似団体平均よりも高い状態である。</a:t>
          </a:r>
          <a:endParaRPr lang="ja-JP" altLang="ja-JP" sz="1400">
            <a:effectLst/>
          </a:endParaRPr>
        </a:p>
        <a:p>
          <a:r>
            <a:rPr kumimoji="1" lang="ja-JP" altLang="ja-JP" sz="1100">
              <a:solidFill>
                <a:schemeClr val="dk1"/>
              </a:solidFill>
              <a:effectLst/>
              <a:latin typeface="+mn-lt"/>
              <a:ea typeface="+mn-ea"/>
              <a:cs typeface="+mn-cs"/>
            </a:rPr>
            <a:t>　市有の公共施設については、公共施設等総合管理計画等に基づき、引き続き長寿命化を実施していく。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E70A530-221E-40CA-8035-248333A436C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B520090-3F4A-46D9-A6CB-A006C407EC8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5DED382-C8AA-438E-A5F9-CE1D685D0AB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54F66B6-CB1A-457E-842C-6DCE060CFF2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佐賀県鳥栖市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558E88-405E-445A-86E3-2C6335D98E4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4B2495B-9BDF-4A26-B0E5-0F88436A08E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4D8E7FF-D86C-4F2C-B970-D780EF10D72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ECB3C73-5A11-4C3C-83BD-1F21DA11AAE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C669B4F-5DBE-4918-951C-938F241616F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95E6922-D69D-40F8-ACCB-2407F5CFDF2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74,037
72,873
71.72
35,170,654
33,634,140
1,277,931
16,419,270
19,444,149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092475D-999A-4362-AFBB-1F101C8E1A2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D3E5890-8D83-4DD2-89D6-4DDCF6E02D7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96942F6-C4FC-49C0-BF46-AEA5CD70024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BA106C6-C895-4BF2-AE2F-A9B27B77704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90AE001-30B6-4617-A457-437026A25EF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87ED648-ED87-40E9-8B29-A207F6003064}"/>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073BAB1-700A-4BBB-AFE0-F89AC6C522D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0EBECAA-60EA-4729-B9B8-6868AA9034E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24FCFC7-B3D2-4B76-BF81-F844B581F3F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647742B-FBCB-48F8-9D5E-84EF47C7D3F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84DDA4C-222A-41EB-8A8C-61CA48EB7DA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85097EE-2E8C-472B-9F81-90B0C35AC94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57C9655-C963-49B0-9E0A-E8D92C4B007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09907A6-6162-4AC3-8967-DE5FFF5D636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A5C607A-CF15-4743-A90B-48F8DE170EF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EF86BF9-101C-43EE-9C3F-F90ACE54713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D7A4617-2191-47A4-9293-5BDB87D5CA9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5D2CCD2-A848-4DCF-BCF4-8AFB0C492AE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32961F9-DAC0-494C-A835-3817D5E52BA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7ADD808-A083-4C2A-BF5E-0B5119EB9ED7}"/>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3FF5DC0-B968-4A0B-8DB8-A510A3ACF6D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DC1B321-CE93-4B3F-90D6-FBABB4609A2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BB7C818-DBD6-4642-A06D-EB16D133824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F963FF0-293A-42E8-95CC-C4C883C1B5A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9EAEF66-978E-405A-B3CC-C21BC7DB682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27825CA-1E92-44ED-A121-0C186CAEF44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90A1EF8-61A2-4791-8122-B252512101F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D90B913-C44F-45A9-A32A-7A0E413F667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5F81A80-BB11-4565-8868-1AF83699BAA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C3CA3E9-5ED2-4A8B-93B3-09C26AE6EA9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45E76AC-017F-49DF-AB79-0663A22DD99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D192852-1332-4E26-8B44-DFE8D8E98CD3}"/>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8B1FDECD-BC43-4F5B-8004-6B9E7F3CDA52}"/>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3FF3C05D-8F8E-4142-A105-FBFA43AB93C2}"/>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70F870E7-CBE7-4BD7-B561-CA1B7F4B75AD}"/>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286380BD-8A28-4E57-B242-9DABA6FEE43E}"/>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5D7D1EC5-099A-43BB-8CE6-F4753129FE6E}"/>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C0114332-1BEE-4621-B7B9-BB861E941A9F}"/>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70CB39B0-2E99-499D-8EF3-C44FB845C0A9}"/>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E534492C-2AEA-4965-8B80-AB24A32FE7CD}"/>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48CB9A15-8711-45F5-A35E-4C74E8BCFCAD}"/>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C419C3BB-BA18-4933-ABBF-58939C3D10E8}"/>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BF34BBEE-977D-4358-9DF0-FF3025070FDB}"/>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A960C436-D519-44CC-99B3-0BC84C572144}"/>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188AF811-CB68-471E-9037-636D37883E2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4DF0FA58-8413-4E08-9245-63559EDBC36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774182AD-2C5F-49D0-B652-45BF4B44BDCB}"/>
            </a:ext>
          </a:extLst>
        </xdr:cNvPr>
        <xdr:cNvCxnSpPr/>
      </xdr:nvCxnSpPr>
      <xdr:spPr>
        <a:xfrm flipV="1">
          <a:off x="4634865" y="567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図書館】&#10;有形固定資産減価償却率最小値テキスト">
          <a:extLst>
            <a:ext uri="{FF2B5EF4-FFF2-40B4-BE49-F238E27FC236}">
              <a16:creationId xmlns:a16="http://schemas.microsoft.com/office/drawing/2014/main" id="{B3A25C2D-2053-4DCD-AF37-36B672A58C01}"/>
            </a:ext>
          </a:extLst>
        </xdr:cNvPr>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593810EF-5F16-41F2-8FD6-EE790B8550F1}"/>
            </a:ext>
          </a:extLst>
        </xdr:cNvPr>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340478" cy="259045"/>
    <xdr:sp macro="" textlink="">
      <xdr:nvSpPr>
        <xdr:cNvPr id="61" name="【図書館】&#10;有形固定資産減価償却率最大値テキスト">
          <a:extLst>
            <a:ext uri="{FF2B5EF4-FFF2-40B4-BE49-F238E27FC236}">
              <a16:creationId xmlns:a16="http://schemas.microsoft.com/office/drawing/2014/main" id="{9FA2B011-4F83-4F01-80D2-50E4E7674797}"/>
            </a:ext>
          </a:extLst>
        </xdr:cNvPr>
        <xdr:cNvSpPr txBox="1"/>
      </xdr:nvSpPr>
      <xdr:spPr>
        <a:xfrm>
          <a:off x="4673600" y="5452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2" name="直線コネクタ 61">
          <a:extLst>
            <a:ext uri="{FF2B5EF4-FFF2-40B4-BE49-F238E27FC236}">
              <a16:creationId xmlns:a16="http://schemas.microsoft.com/office/drawing/2014/main" id="{571114D5-06B2-4368-9DE4-9FD0375153DE}"/>
            </a:ext>
          </a:extLst>
        </xdr:cNvPr>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66238</xdr:rowOff>
    </xdr:from>
    <xdr:ext cx="405111" cy="259045"/>
    <xdr:sp macro="" textlink="">
      <xdr:nvSpPr>
        <xdr:cNvPr id="63" name="【図書館】&#10;有形固定資産減価償却率平均値テキスト">
          <a:extLst>
            <a:ext uri="{FF2B5EF4-FFF2-40B4-BE49-F238E27FC236}">
              <a16:creationId xmlns:a16="http://schemas.microsoft.com/office/drawing/2014/main" id="{DB1BFCDD-475A-49BD-8226-1A2E28E84A58}"/>
            </a:ext>
          </a:extLst>
        </xdr:cNvPr>
        <xdr:cNvSpPr txBox="1"/>
      </xdr:nvSpPr>
      <xdr:spPr>
        <a:xfrm>
          <a:off x="4673600" y="62384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43361</xdr:rowOff>
    </xdr:from>
    <xdr:to>
      <xdr:col>24</xdr:col>
      <xdr:colOff>114300</xdr:colOff>
      <xdr:row>37</xdr:row>
      <xdr:rowOff>144961</xdr:rowOff>
    </xdr:to>
    <xdr:sp macro="" textlink="">
      <xdr:nvSpPr>
        <xdr:cNvPr id="64" name="フローチャート: 判断 63">
          <a:extLst>
            <a:ext uri="{FF2B5EF4-FFF2-40B4-BE49-F238E27FC236}">
              <a16:creationId xmlns:a16="http://schemas.microsoft.com/office/drawing/2014/main" id="{396B0B8E-FB41-4C23-978D-030EFD54BDEB}"/>
            </a:ext>
          </a:extLst>
        </xdr:cNvPr>
        <xdr:cNvSpPr/>
      </xdr:nvSpPr>
      <xdr:spPr>
        <a:xfrm>
          <a:off x="45847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56424</xdr:rowOff>
    </xdr:from>
    <xdr:to>
      <xdr:col>20</xdr:col>
      <xdr:colOff>38100</xdr:colOff>
      <xdr:row>37</xdr:row>
      <xdr:rowOff>158024</xdr:rowOff>
    </xdr:to>
    <xdr:sp macro="" textlink="">
      <xdr:nvSpPr>
        <xdr:cNvPr id="65" name="フローチャート: 判断 64">
          <a:extLst>
            <a:ext uri="{FF2B5EF4-FFF2-40B4-BE49-F238E27FC236}">
              <a16:creationId xmlns:a16="http://schemas.microsoft.com/office/drawing/2014/main" id="{2A3B715A-BA5B-43CE-84D2-17A9A6D2B6DB}"/>
            </a:ext>
          </a:extLst>
        </xdr:cNvPr>
        <xdr:cNvSpPr/>
      </xdr:nvSpPr>
      <xdr:spPr>
        <a:xfrm>
          <a:off x="3746500" y="640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27033</xdr:rowOff>
    </xdr:from>
    <xdr:to>
      <xdr:col>15</xdr:col>
      <xdr:colOff>101600</xdr:colOff>
      <xdr:row>37</xdr:row>
      <xdr:rowOff>128633</xdr:rowOff>
    </xdr:to>
    <xdr:sp macro="" textlink="">
      <xdr:nvSpPr>
        <xdr:cNvPr id="66" name="フローチャート: 判断 65">
          <a:extLst>
            <a:ext uri="{FF2B5EF4-FFF2-40B4-BE49-F238E27FC236}">
              <a16:creationId xmlns:a16="http://schemas.microsoft.com/office/drawing/2014/main" id="{D61A4E0B-4ED7-4F44-9C40-7162D9AD67A5}"/>
            </a:ext>
          </a:extLst>
        </xdr:cNvPr>
        <xdr:cNvSpPr/>
      </xdr:nvSpPr>
      <xdr:spPr>
        <a:xfrm>
          <a:off x="2857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162560</xdr:rowOff>
    </xdr:from>
    <xdr:to>
      <xdr:col>10</xdr:col>
      <xdr:colOff>165100</xdr:colOff>
      <xdr:row>37</xdr:row>
      <xdr:rowOff>92710</xdr:rowOff>
    </xdr:to>
    <xdr:sp macro="" textlink="">
      <xdr:nvSpPr>
        <xdr:cNvPr id="67" name="フローチャート: 判断 66">
          <a:extLst>
            <a:ext uri="{FF2B5EF4-FFF2-40B4-BE49-F238E27FC236}">
              <a16:creationId xmlns:a16="http://schemas.microsoft.com/office/drawing/2014/main" id="{20C40D0E-5778-471B-A48D-645F2013655A}"/>
            </a:ext>
          </a:extLst>
        </xdr:cNvPr>
        <xdr:cNvSpPr/>
      </xdr:nvSpPr>
      <xdr:spPr>
        <a:xfrm>
          <a:off x="1968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146231</xdr:rowOff>
    </xdr:from>
    <xdr:to>
      <xdr:col>6</xdr:col>
      <xdr:colOff>38100</xdr:colOff>
      <xdr:row>37</xdr:row>
      <xdr:rowOff>76381</xdr:rowOff>
    </xdr:to>
    <xdr:sp macro="" textlink="">
      <xdr:nvSpPr>
        <xdr:cNvPr id="68" name="フローチャート: 判断 67">
          <a:extLst>
            <a:ext uri="{FF2B5EF4-FFF2-40B4-BE49-F238E27FC236}">
              <a16:creationId xmlns:a16="http://schemas.microsoft.com/office/drawing/2014/main" id="{99C5377B-AE2D-427B-8D77-9EE5174AAE4C}"/>
            </a:ext>
          </a:extLst>
        </xdr:cNvPr>
        <xdr:cNvSpPr/>
      </xdr:nvSpPr>
      <xdr:spPr>
        <a:xfrm>
          <a:off x="1079500" y="631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3A9D02A-E49D-40BC-BF4B-F57278026DF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F597E29-4E9A-4BA8-A6DF-D348F201A55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BCC3CF6-5A83-4B1C-B3EA-4128D37AB32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81769F2-68D2-4AAD-9CDB-0C5B7DF4204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98AC7E68-3EA4-4C09-AB58-E722D948739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162560</xdr:rowOff>
    </xdr:from>
    <xdr:to>
      <xdr:col>24</xdr:col>
      <xdr:colOff>114300</xdr:colOff>
      <xdr:row>39</xdr:row>
      <xdr:rowOff>92710</xdr:rowOff>
    </xdr:to>
    <xdr:sp macro="" textlink="">
      <xdr:nvSpPr>
        <xdr:cNvPr id="74" name="楕円 73">
          <a:extLst>
            <a:ext uri="{FF2B5EF4-FFF2-40B4-BE49-F238E27FC236}">
              <a16:creationId xmlns:a16="http://schemas.microsoft.com/office/drawing/2014/main" id="{05245B6E-1A5A-4584-AD1C-3B8198199F79}"/>
            </a:ext>
          </a:extLst>
        </xdr:cNvPr>
        <xdr:cNvSpPr/>
      </xdr:nvSpPr>
      <xdr:spPr>
        <a:xfrm>
          <a:off x="45847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140987</xdr:rowOff>
    </xdr:from>
    <xdr:ext cx="405111" cy="259045"/>
    <xdr:sp macro="" textlink="">
      <xdr:nvSpPr>
        <xdr:cNvPr id="75" name="【図書館】&#10;有形固定資産減価償却率該当値テキスト">
          <a:extLst>
            <a:ext uri="{FF2B5EF4-FFF2-40B4-BE49-F238E27FC236}">
              <a16:creationId xmlns:a16="http://schemas.microsoft.com/office/drawing/2014/main" id="{749F626B-522F-4F63-8126-5C58DC541507}"/>
            </a:ext>
          </a:extLst>
        </xdr:cNvPr>
        <xdr:cNvSpPr txBox="1"/>
      </xdr:nvSpPr>
      <xdr:spPr>
        <a:xfrm>
          <a:off x="4673600"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33565</xdr:rowOff>
    </xdr:from>
    <xdr:to>
      <xdr:col>20</xdr:col>
      <xdr:colOff>38100</xdr:colOff>
      <xdr:row>39</xdr:row>
      <xdr:rowOff>135165</xdr:rowOff>
    </xdr:to>
    <xdr:sp macro="" textlink="">
      <xdr:nvSpPr>
        <xdr:cNvPr id="76" name="楕円 75">
          <a:extLst>
            <a:ext uri="{FF2B5EF4-FFF2-40B4-BE49-F238E27FC236}">
              <a16:creationId xmlns:a16="http://schemas.microsoft.com/office/drawing/2014/main" id="{B4E86F97-EF12-44E7-A1A8-733BC20CB989}"/>
            </a:ext>
          </a:extLst>
        </xdr:cNvPr>
        <xdr:cNvSpPr/>
      </xdr:nvSpPr>
      <xdr:spPr>
        <a:xfrm>
          <a:off x="37465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41910</xdr:rowOff>
    </xdr:from>
    <xdr:to>
      <xdr:col>24</xdr:col>
      <xdr:colOff>63500</xdr:colOff>
      <xdr:row>39</xdr:row>
      <xdr:rowOff>84365</xdr:rowOff>
    </xdr:to>
    <xdr:cxnSp macro="">
      <xdr:nvCxnSpPr>
        <xdr:cNvPr id="77" name="直線コネクタ 76">
          <a:extLst>
            <a:ext uri="{FF2B5EF4-FFF2-40B4-BE49-F238E27FC236}">
              <a16:creationId xmlns:a16="http://schemas.microsoft.com/office/drawing/2014/main" id="{F68B6E0E-0FC5-4B7D-926C-4987250DEF15}"/>
            </a:ext>
          </a:extLst>
        </xdr:cNvPr>
        <xdr:cNvCxnSpPr/>
      </xdr:nvCxnSpPr>
      <xdr:spPr>
        <a:xfrm flipV="1">
          <a:off x="3797300" y="6728460"/>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9072</xdr:rowOff>
    </xdr:from>
    <xdr:to>
      <xdr:col>15</xdr:col>
      <xdr:colOff>101600</xdr:colOff>
      <xdr:row>39</xdr:row>
      <xdr:rowOff>110672</xdr:rowOff>
    </xdr:to>
    <xdr:sp macro="" textlink="">
      <xdr:nvSpPr>
        <xdr:cNvPr id="78" name="楕円 77">
          <a:extLst>
            <a:ext uri="{FF2B5EF4-FFF2-40B4-BE49-F238E27FC236}">
              <a16:creationId xmlns:a16="http://schemas.microsoft.com/office/drawing/2014/main" id="{AAF6F395-77AC-44FF-91E6-53848C205D07}"/>
            </a:ext>
          </a:extLst>
        </xdr:cNvPr>
        <xdr:cNvSpPr/>
      </xdr:nvSpPr>
      <xdr:spPr>
        <a:xfrm>
          <a:off x="2857500" y="669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59872</xdr:rowOff>
    </xdr:from>
    <xdr:to>
      <xdr:col>19</xdr:col>
      <xdr:colOff>177800</xdr:colOff>
      <xdr:row>39</xdr:row>
      <xdr:rowOff>84365</xdr:rowOff>
    </xdr:to>
    <xdr:cxnSp macro="">
      <xdr:nvCxnSpPr>
        <xdr:cNvPr id="79" name="直線コネクタ 78">
          <a:extLst>
            <a:ext uri="{FF2B5EF4-FFF2-40B4-BE49-F238E27FC236}">
              <a16:creationId xmlns:a16="http://schemas.microsoft.com/office/drawing/2014/main" id="{76A0084E-3B28-4793-B005-A7EF88CDF0C1}"/>
            </a:ext>
          </a:extLst>
        </xdr:cNvPr>
        <xdr:cNvCxnSpPr/>
      </xdr:nvCxnSpPr>
      <xdr:spPr>
        <a:xfrm>
          <a:off x="2908300" y="6746422"/>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157662</xdr:rowOff>
    </xdr:from>
    <xdr:to>
      <xdr:col>10</xdr:col>
      <xdr:colOff>165100</xdr:colOff>
      <xdr:row>39</xdr:row>
      <xdr:rowOff>87812</xdr:rowOff>
    </xdr:to>
    <xdr:sp macro="" textlink="">
      <xdr:nvSpPr>
        <xdr:cNvPr id="80" name="楕円 79">
          <a:extLst>
            <a:ext uri="{FF2B5EF4-FFF2-40B4-BE49-F238E27FC236}">
              <a16:creationId xmlns:a16="http://schemas.microsoft.com/office/drawing/2014/main" id="{B46ADE71-CA62-4BF2-A27D-BDBAFB73D7E4}"/>
            </a:ext>
          </a:extLst>
        </xdr:cNvPr>
        <xdr:cNvSpPr/>
      </xdr:nvSpPr>
      <xdr:spPr>
        <a:xfrm>
          <a:off x="1968500" y="667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37012</xdr:rowOff>
    </xdr:from>
    <xdr:to>
      <xdr:col>15</xdr:col>
      <xdr:colOff>50800</xdr:colOff>
      <xdr:row>39</xdr:row>
      <xdr:rowOff>59872</xdr:rowOff>
    </xdr:to>
    <xdr:cxnSp macro="">
      <xdr:nvCxnSpPr>
        <xdr:cNvPr id="81" name="直線コネクタ 80">
          <a:extLst>
            <a:ext uri="{FF2B5EF4-FFF2-40B4-BE49-F238E27FC236}">
              <a16:creationId xmlns:a16="http://schemas.microsoft.com/office/drawing/2014/main" id="{D34F9808-AC5D-4B42-ACC3-A83C154D8A5A}"/>
            </a:ext>
          </a:extLst>
        </xdr:cNvPr>
        <xdr:cNvCxnSpPr/>
      </xdr:nvCxnSpPr>
      <xdr:spPr>
        <a:xfrm>
          <a:off x="2019300" y="672356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141333</xdr:rowOff>
    </xdr:from>
    <xdr:to>
      <xdr:col>6</xdr:col>
      <xdr:colOff>38100</xdr:colOff>
      <xdr:row>39</xdr:row>
      <xdr:rowOff>71483</xdr:rowOff>
    </xdr:to>
    <xdr:sp macro="" textlink="">
      <xdr:nvSpPr>
        <xdr:cNvPr id="82" name="楕円 81">
          <a:extLst>
            <a:ext uri="{FF2B5EF4-FFF2-40B4-BE49-F238E27FC236}">
              <a16:creationId xmlns:a16="http://schemas.microsoft.com/office/drawing/2014/main" id="{24BB608C-8B37-484C-9049-93675C72CFBB}"/>
            </a:ext>
          </a:extLst>
        </xdr:cNvPr>
        <xdr:cNvSpPr/>
      </xdr:nvSpPr>
      <xdr:spPr>
        <a:xfrm>
          <a:off x="1079500" y="665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20683</xdr:rowOff>
    </xdr:from>
    <xdr:to>
      <xdr:col>10</xdr:col>
      <xdr:colOff>114300</xdr:colOff>
      <xdr:row>39</xdr:row>
      <xdr:rowOff>37012</xdr:rowOff>
    </xdr:to>
    <xdr:cxnSp macro="">
      <xdr:nvCxnSpPr>
        <xdr:cNvPr id="83" name="直線コネクタ 82">
          <a:extLst>
            <a:ext uri="{FF2B5EF4-FFF2-40B4-BE49-F238E27FC236}">
              <a16:creationId xmlns:a16="http://schemas.microsoft.com/office/drawing/2014/main" id="{45307183-3BC9-47A5-BEEC-AAB3A56E72D1}"/>
            </a:ext>
          </a:extLst>
        </xdr:cNvPr>
        <xdr:cNvCxnSpPr/>
      </xdr:nvCxnSpPr>
      <xdr:spPr>
        <a:xfrm>
          <a:off x="1130300" y="670723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3101</xdr:rowOff>
    </xdr:from>
    <xdr:ext cx="405111" cy="259045"/>
    <xdr:sp macro="" textlink="">
      <xdr:nvSpPr>
        <xdr:cNvPr id="84" name="n_1aveValue【図書館】&#10;有形固定資産減価償却率">
          <a:extLst>
            <a:ext uri="{FF2B5EF4-FFF2-40B4-BE49-F238E27FC236}">
              <a16:creationId xmlns:a16="http://schemas.microsoft.com/office/drawing/2014/main" id="{483D0402-AC2D-485F-A7C9-B6013DBD8AF6}"/>
            </a:ext>
          </a:extLst>
        </xdr:cNvPr>
        <xdr:cNvSpPr txBox="1"/>
      </xdr:nvSpPr>
      <xdr:spPr>
        <a:xfrm>
          <a:off x="3582044" y="617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145160</xdr:rowOff>
    </xdr:from>
    <xdr:ext cx="405111" cy="259045"/>
    <xdr:sp macro="" textlink="">
      <xdr:nvSpPr>
        <xdr:cNvPr id="85" name="n_2aveValue【図書館】&#10;有形固定資産減価償却率">
          <a:extLst>
            <a:ext uri="{FF2B5EF4-FFF2-40B4-BE49-F238E27FC236}">
              <a16:creationId xmlns:a16="http://schemas.microsoft.com/office/drawing/2014/main" id="{4AFF4A85-2DA4-4CD2-90F0-B88E43A4813B}"/>
            </a:ext>
          </a:extLst>
        </xdr:cNvPr>
        <xdr:cNvSpPr txBox="1"/>
      </xdr:nvSpPr>
      <xdr:spPr>
        <a:xfrm>
          <a:off x="27057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109237</xdr:rowOff>
    </xdr:from>
    <xdr:ext cx="405111" cy="259045"/>
    <xdr:sp macro="" textlink="">
      <xdr:nvSpPr>
        <xdr:cNvPr id="86" name="n_3aveValue【図書館】&#10;有形固定資産減価償却率">
          <a:extLst>
            <a:ext uri="{FF2B5EF4-FFF2-40B4-BE49-F238E27FC236}">
              <a16:creationId xmlns:a16="http://schemas.microsoft.com/office/drawing/2014/main" id="{290CD52D-39C7-4A53-99E8-41DEC9CC7D5E}"/>
            </a:ext>
          </a:extLst>
        </xdr:cNvPr>
        <xdr:cNvSpPr txBox="1"/>
      </xdr:nvSpPr>
      <xdr:spPr>
        <a:xfrm>
          <a:off x="1816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92908</xdr:rowOff>
    </xdr:from>
    <xdr:ext cx="405111" cy="259045"/>
    <xdr:sp macro="" textlink="">
      <xdr:nvSpPr>
        <xdr:cNvPr id="87" name="n_4aveValue【図書館】&#10;有形固定資産減価償却率">
          <a:extLst>
            <a:ext uri="{FF2B5EF4-FFF2-40B4-BE49-F238E27FC236}">
              <a16:creationId xmlns:a16="http://schemas.microsoft.com/office/drawing/2014/main" id="{1490B3FE-7867-4E61-9F54-CDB839C1ED0B}"/>
            </a:ext>
          </a:extLst>
        </xdr:cNvPr>
        <xdr:cNvSpPr txBox="1"/>
      </xdr:nvSpPr>
      <xdr:spPr>
        <a:xfrm>
          <a:off x="927744" y="609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126292</xdr:rowOff>
    </xdr:from>
    <xdr:ext cx="405111" cy="259045"/>
    <xdr:sp macro="" textlink="">
      <xdr:nvSpPr>
        <xdr:cNvPr id="88" name="n_1mainValue【図書館】&#10;有形固定資産減価償却率">
          <a:extLst>
            <a:ext uri="{FF2B5EF4-FFF2-40B4-BE49-F238E27FC236}">
              <a16:creationId xmlns:a16="http://schemas.microsoft.com/office/drawing/2014/main" id="{0066D6D6-0E58-4DB5-BCD5-57A4ED092B8D}"/>
            </a:ext>
          </a:extLst>
        </xdr:cNvPr>
        <xdr:cNvSpPr txBox="1"/>
      </xdr:nvSpPr>
      <xdr:spPr>
        <a:xfrm>
          <a:off x="3582044" y="681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101799</xdr:rowOff>
    </xdr:from>
    <xdr:ext cx="405111" cy="259045"/>
    <xdr:sp macro="" textlink="">
      <xdr:nvSpPr>
        <xdr:cNvPr id="89" name="n_2mainValue【図書館】&#10;有形固定資産減価償却率">
          <a:extLst>
            <a:ext uri="{FF2B5EF4-FFF2-40B4-BE49-F238E27FC236}">
              <a16:creationId xmlns:a16="http://schemas.microsoft.com/office/drawing/2014/main" id="{1F479575-392F-4B1B-83F3-890D39028A4A}"/>
            </a:ext>
          </a:extLst>
        </xdr:cNvPr>
        <xdr:cNvSpPr txBox="1"/>
      </xdr:nvSpPr>
      <xdr:spPr>
        <a:xfrm>
          <a:off x="2705744" y="678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78939</xdr:rowOff>
    </xdr:from>
    <xdr:ext cx="405111" cy="259045"/>
    <xdr:sp macro="" textlink="">
      <xdr:nvSpPr>
        <xdr:cNvPr id="90" name="n_3mainValue【図書館】&#10;有形固定資産減価償却率">
          <a:extLst>
            <a:ext uri="{FF2B5EF4-FFF2-40B4-BE49-F238E27FC236}">
              <a16:creationId xmlns:a16="http://schemas.microsoft.com/office/drawing/2014/main" id="{AF829995-C008-4FDD-8EED-7E41A7797E7A}"/>
            </a:ext>
          </a:extLst>
        </xdr:cNvPr>
        <xdr:cNvSpPr txBox="1"/>
      </xdr:nvSpPr>
      <xdr:spPr>
        <a:xfrm>
          <a:off x="1816744" y="676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62610</xdr:rowOff>
    </xdr:from>
    <xdr:ext cx="405111" cy="259045"/>
    <xdr:sp macro="" textlink="">
      <xdr:nvSpPr>
        <xdr:cNvPr id="91" name="n_4mainValue【図書館】&#10;有形固定資産減価償却率">
          <a:extLst>
            <a:ext uri="{FF2B5EF4-FFF2-40B4-BE49-F238E27FC236}">
              <a16:creationId xmlns:a16="http://schemas.microsoft.com/office/drawing/2014/main" id="{4B1551A3-CF33-4A0C-94FE-F74F68D3A976}"/>
            </a:ext>
          </a:extLst>
        </xdr:cNvPr>
        <xdr:cNvSpPr txBox="1"/>
      </xdr:nvSpPr>
      <xdr:spPr>
        <a:xfrm>
          <a:off x="927744" y="6749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B0F24842-D393-4D61-90AD-64F5DD3B4AA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BD43A5A7-DFC6-481B-8A60-114DD2EA5EF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8970FBD7-F21C-4590-8C3D-52CA807A48A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642F2313-F8AF-4519-B4C5-AC8E7A38060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90EEF2F-F316-4CDC-9DEC-D327C5F564E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15090155-1DDB-44BC-9CD0-503FA6522EE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84891399-7724-4682-B6D7-F04825591CD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3173098E-D52D-4B5C-80D3-4731CAB8CC0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11F7B755-E56A-4D14-94F4-F0A689538082}"/>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1BA9DD74-A56A-49D5-95E7-39F5DC093B1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6DC543A7-52B7-4719-B9DA-1C34950A5441}"/>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24BE9A51-BBEC-4BEC-A609-828B4B54509D}"/>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270867B8-C396-47E7-A465-9B00483629AC}"/>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DA7EF45B-B6AA-4CA7-AC62-4E75C76CF9A4}"/>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147FF683-EB72-4016-B7FB-1CB9B459A6C1}"/>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557394FE-9C3E-470A-92BB-8FB23A980C0C}"/>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C5200242-C80A-4CE9-9FE5-E966234701FA}"/>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F26BAB47-8B6B-44FE-934E-CCFB1C798599}"/>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6D6F3B10-3217-4DB8-8911-BD1296A8E79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B532D45D-CDD3-4061-A49D-80D8E1A705B2}"/>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8F365C96-37DB-4C83-AB45-331BAA725CB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73914</xdr:rowOff>
    </xdr:from>
    <xdr:to>
      <xdr:col>54</xdr:col>
      <xdr:colOff>189865</xdr:colOff>
      <xdr:row>41</xdr:row>
      <xdr:rowOff>124206</xdr:rowOff>
    </xdr:to>
    <xdr:cxnSp macro="">
      <xdr:nvCxnSpPr>
        <xdr:cNvPr id="113" name="直線コネクタ 112">
          <a:extLst>
            <a:ext uri="{FF2B5EF4-FFF2-40B4-BE49-F238E27FC236}">
              <a16:creationId xmlns:a16="http://schemas.microsoft.com/office/drawing/2014/main" id="{EEDCE18A-B7F2-496A-AEE2-8F103C0EB67D}"/>
            </a:ext>
          </a:extLst>
        </xdr:cNvPr>
        <xdr:cNvCxnSpPr/>
      </xdr:nvCxnSpPr>
      <xdr:spPr>
        <a:xfrm flipV="1">
          <a:off x="10476865" y="6074664"/>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128033</xdr:rowOff>
    </xdr:from>
    <xdr:ext cx="469744" cy="259045"/>
    <xdr:sp macro="" textlink="">
      <xdr:nvSpPr>
        <xdr:cNvPr id="114" name="【図書館】&#10;一人当たり面積最小値テキスト">
          <a:extLst>
            <a:ext uri="{FF2B5EF4-FFF2-40B4-BE49-F238E27FC236}">
              <a16:creationId xmlns:a16="http://schemas.microsoft.com/office/drawing/2014/main" id="{58B2506A-3E1B-419F-BF03-25AB03E7DF7B}"/>
            </a:ext>
          </a:extLst>
        </xdr:cNvPr>
        <xdr:cNvSpPr txBox="1"/>
      </xdr:nvSpPr>
      <xdr:spPr>
        <a:xfrm>
          <a:off x="10515600" y="715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124206</xdr:rowOff>
    </xdr:from>
    <xdr:to>
      <xdr:col>55</xdr:col>
      <xdr:colOff>88900</xdr:colOff>
      <xdr:row>41</xdr:row>
      <xdr:rowOff>124206</xdr:rowOff>
    </xdr:to>
    <xdr:cxnSp macro="">
      <xdr:nvCxnSpPr>
        <xdr:cNvPr id="115" name="直線コネクタ 114">
          <a:extLst>
            <a:ext uri="{FF2B5EF4-FFF2-40B4-BE49-F238E27FC236}">
              <a16:creationId xmlns:a16="http://schemas.microsoft.com/office/drawing/2014/main" id="{B58A78FB-FCB4-41B2-BC27-53AF4D38466B}"/>
            </a:ext>
          </a:extLst>
        </xdr:cNvPr>
        <xdr:cNvCxnSpPr/>
      </xdr:nvCxnSpPr>
      <xdr:spPr>
        <a:xfrm>
          <a:off x="10388600" y="715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20591</xdr:rowOff>
    </xdr:from>
    <xdr:ext cx="469744" cy="259045"/>
    <xdr:sp macro="" textlink="">
      <xdr:nvSpPr>
        <xdr:cNvPr id="116" name="【図書館】&#10;一人当たり面積最大値テキスト">
          <a:extLst>
            <a:ext uri="{FF2B5EF4-FFF2-40B4-BE49-F238E27FC236}">
              <a16:creationId xmlns:a16="http://schemas.microsoft.com/office/drawing/2014/main" id="{D8FCC89A-059E-4CD5-A947-845423BCD1D3}"/>
            </a:ext>
          </a:extLst>
        </xdr:cNvPr>
        <xdr:cNvSpPr txBox="1"/>
      </xdr:nvSpPr>
      <xdr:spPr>
        <a:xfrm>
          <a:off x="10515600" y="5849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73914</xdr:rowOff>
    </xdr:from>
    <xdr:to>
      <xdr:col>55</xdr:col>
      <xdr:colOff>88900</xdr:colOff>
      <xdr:row>35</xdr:row>
      <xdr:rowOff>73914</xdr:rowOff>
    </xdr:to>
    <xdr:cxnSp macro="">
      <xdr:nvCxnSpPr>
        <xdr:cNvPr id="117" name="直線コネクタ 116">
          <a:extLst>
            <a:ext uri="{FF2B5EF4-FFF2-40B4-BE49-F238E27FC236}">
              <a16:creationId xmlns:a16="http://schemas.microsoft.com/office/drawing/2014/main" id="{633B89E5-2BF9-4DE3-82D0-7C8D2EF36EA8}"/>
            </a:ext>
          </a:extLst>
        </xdr:cNvPr>
        <xdr:cNvCxnSpPr/>
      </xdr:nvCxnSpPr>
      <xdr:spPr>
        <a:xfrm>
          <a:off x="10388600" y="6074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66565</xdr:rowOff>
    </xdr:from>
    <xdr:ext cx="469744" cy="259045"/>
    <xdr:sp macro="" textlink="">
      <xdr:nvSpPr>
        <xdr:cNvPr id="118" name="【図書館】&#10;一人当たり面積平均値テキスト">
          <a:extLst>
            <a:ext uri="{FF2B5EF4-FFF2-40B4-BE49-F238E27FC236}">
              <a16:creationId xmlns:a16="http://schemas.microsoft.com/office/drawing/2014/main" id="{24A29843-DBF0-4132-B8FC-6EDB68EDBFA2}"/>
            </a:ext>
          </a:extLst>
        </xdr:cNvPr>
        <xdr:cNvSpPr txBox="1"/>
      </xdr:nvSpPr>
      <xdr:spPr>
        <a:xfrm>
          <a:off x="10515600" y="67531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43688</xdr:rowOff>
    </xdr:from>
    <xdr:to>
      <xdr:col>55</xdr:col>
      <xdr:colOff>50800</xdr:colOff>
      <xdr:row>40</xdr:row>
      <xdr:rowOff>145288</xdr:rowOff>
    </xdr:to>
    <xdr:sp macro="" textlink="">
      <xdr:nvSpPr>
        <xdr:cNvPr id="119" name="フローチャート: 判断 118">
          <a:extLst>
            <a:ext uri="{FF2B5EF4-FFF2-40B4-BE49-F238E27FC236}">
              <a16:creationId xmlns:a16="http://schemas.microsoft.com/office/drawing/2014/main" id="{2AC5F43C-9558-4120-90E7-01D51A1572F6}"/>
            </a:ext>
          </a:extLst>
        </xdr:cNvPr>
        <xdr:cNvSpPr/>
      </xdr:nvSpPr>
      <xdr:spPr>
        <a:xfrm>
          <a:off x="10426700" y="690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61976</xdr:rowOff>
    </xdr:from>
    <xdr:to>
      <xdr:col>50</xdr:col>
      <xdr:colOff>165100</xdr:colOff>
      <xdr:row>40</xdr:row>
      <xdr:rowOff>163576</xdr:rowOff>
    </xdr:to>
    <xdr:sp macro="" textlink="">
      <xdr:nvSpPr>
        <xdr:cNvPr id="120" name="フローチャート: 判断 119">
          <a:extLst>
            <a:ext uri="{FF2B5EF4-FFF2-40B4-BE49-F238E27FC236}">
              <a16:creationId xmlns:a16="http://schemas.microsoft.com/office/drawing/2014/main" id="{777E76C3-7484-4CE0-AC97-9178AD3C8202}"/>
            </a:ext>
          </a:extLst>
        </xdr:cNvPr>
        <xdr:cNvSpPr/>
      </xdr:nvSpPr>
      <xdr:spPr>
        <a:xfrm>
          <a:off x="9588500" y="691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66548</xdr:rowOff>
    </xdr:from>
    <xdr:to>
      <xdr:col>46</xdr:col>
      <xdr:colOff>38100</xdr:colOff>
      <xdr:row>40</xdr:row>
      <xdr:rowOff>168148</xdr:rowOff>
    </xdr:to>
    <xdr:sp macro="" textlink="">
      <xdr:nvSpPr>
        <xdr:cNvPr id="121" name="フローチャート: 判断 120">
          <a:extLst>
            <a:ext uri="{FF2B5EF4-FFF2-40B4-BE49-F238E27FC236}">
              <a16:creationId xmlns:a16="http://schemas.microsoft.com/office/drawing/2014/main" id="{9D3439A6-A76D-4CE5-81FF-2E860D42361D}"/>
            </a:ext>
          </a:extLst>
        </xdr:cNvPr>
        <xdr:cNvSpPr/>
      </xdr:nvSpPr>
      <xdr:spPr>
        <a:xfrm>
          <a:off x="8699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66548</xdr:rowOff>
    </xdr:from>
    <xdr:to>
      <xdr:col>41</xdr:col>
      <xdr:colOff>101600</xdr:colOff>
      <xdr:row>40</xdr:row>
      <xdr:rowOff>168148</xdr:rowOff>
    </xdr:to>
    <xdr:sp macro="" textlink="">
      <xdr:nvSpPr>
        <xdr:cNvPr id="122" name="フローチャート: 判断 121">
          <a:extLst>
            <a:ext uri="{FF2B5EF4-FFF2-40B4-BE49-F238E27FC236}">
              <a16:creationId xmlns:a16="http://schemas.microsoft.com/office/drawing/2014/main" id="{4C9C3226-B9A8-4312-910A-F22EC0388C1A}"/>
            </a:ext>
          </a:extLst>
        </xdr:cNvPr>
        <xdr:cNvSpPr/>
      </xdr:nvSpPr>
      <xdr:spPr>
        <a:xfrm>
          <a:off x="7810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66548</xdr:rowOff>
    </xdr:from>
    <xdr:to>
      <xdr:col>36</xdr:col>
      <xdr:colOff>165100</xdr:colOff>
      <xdr:row>40</xdr:row>
      <xdr:rowOff>168148</xdr:rowOff>
    </xdr:to>
    <xdr:sp macro="" textlink="">
      <xdr:nvSpPr>
        <xdr:cNvPr id="123" name="フローチャート: 判断 122">
          <a:extLst>
            <a:ext uri="{FF2B5EF4-FFF2-40B4-BE49-F238E27FC236}">
              <a16:creationId xmlns:a16="http://schemas.microsoft.com/office/drawing/2014/main" id="{D89BF1DD-E31A-4553-B3A0-92AE8ECD80F5}"/>
            </a:ext>
          </a:extLst>
        </xdr:cNvPr>
        <xdr:cNvSpPr/>
      </xdr:nvSpPr>
      <xdr:spPr>
        <a:xfrm>
          <a:off x="6921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37030E2E-19D0-4CB2-9E6F-1C2CC2C0EF3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E64C7079-4DD8-4AF9-B1CB-BD5A61AD7A4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D649D09-5C01-4636-833B-FAFDB4606E3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920E82B-BFF7-4736-B53A-E2AADB1B068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BECE4FE3-F134-4FA6-97F8-DB2F3545BB1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112268</xdr:rowOff>
    </xdr:from>
    <xdr:to>
      <xdr:col>55</xdr:col>
      <xdr:colOff>50800</xdr:colOff>
      <xdr:row>41</xdr:row>
      <xdr:rowOff>42418</xdr:rowOff>
    </xdr:to>
    <xdr:sp macro="" textlink="">
      <xdr:nvSpPr>
        <xdr:cNvPr id="129" name="楕円 128">
          <a:extLst>
            <a:ext uri="{FF2B5EF4-FFF2-40B4-BE49-F238E27FC236}">
              <a16:creationId xmlns:a16="http://schemas.microsoft.com/office/drawing/2014/main" id="{9FD2219E-F73D-4061-8E24-238B9D2571A7}"/>
            </a:ext>
          </a:extLst>
        </xdr:cNvPr>
        <xdr:cNvSpPr/>
      </xdr:nvSpPr>
      <xdr:spPr>
        <a:xfrm>
          <a:off x="10426700" y="697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90695</xdr:rowOff>
    </xdr:from>
    <xdr:ext cx="469744" cy="259045"/>
    <xdr:sp macro="" textlink="">
      <xdr:nvSpPr>
        <xdr:cNvPr id="130" name="【図書館】&#10;一人当たり面積該当値テキスト">
          <a:extLst>
            <a:ext uri="{FF2B5EF4-FFF2-40B4-BE49-F238E27FC236}">
              <a16:creationId xmlns:a16="http://schemas.microsoft.com/office/drawing/2014/main" id="{87670963-B894-4E0B-8DBA-5AB8E397BD75}"/>
            </a:ext>
          </a:extLst>
        </xdr:cNvPr>
        <xdr:cNvSpPr txBox="1"/>
      </xdr:nvSpPr>
      <xdr:spPr>
        <a:xfrm>
          <a:off x="10515600" y="694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107696</xdr:rowOff>
    </xdr:from>
    <xdr:to>
      <xdr:col>50</xdr:col>
      <xdr:colOff>165100</xdr:colOff>
      <xdr:row>41</xdr:row>
      <xdr:rowOff>37846</xdr:rowOff>
    </xdr:to>
    <xdr:sp macro="" textlink="">
      <xdr:nvSpPr>
        <xdr:cNvPr id="131" name="楕円 130">
          <a:extLst>
            <a:ext uri="{FF2B5EF4-FFF2-40B4-BE49-F238E27FC236}">
              <a16:creationId xmlns:a16="http://schemas.microsoft.com/office/drawing/2014/main" id="{47777782-8856-4003-B6EC-BFBF2B2DF95B}"/>
            </a:ext>
          </a:extLst>
        </xdr:cNvPr>
        <xdr:cNvSpPr/>
      </xdr:nvSpPr>
      <xdr:spPr>
        <a:xfrm>
          <a:off x="9588500" y="696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158496</xdr:rowOff>
    </xdr:from>
    <xdr:to>
      <xdr:col>55</xdr:col>
      <xdr:colOff>0</xdr:colOff>
      <xdr:row>40</xdr:row>
      <xdr:rowOff>163068</xdr:rowOff>
    </xdr:to>
    <xdr:cxnSp macro="">
      <xdr:nvCxnSpPr>
        <xdr:cNvPr id="132" name="直線コネクタ 131">
          <a:extLst>
            <a:ext uri="{FF2B5EF4-FFF2-40B4-BE49-F238E27FC236}">
              <a16:creationId xmlns:a16="http://schemas.microsoft.com/office/drawing/2014/main" id="{33347B1F-1D3A-4E41-9952-C1FA89116AD6}"/>
            </a:ext>
          </a:extLst>
        </xdr:cNvPr>
        <xdr:cNvCxnSpPr/>
      </xdr:nvCxnSpPr>
      <xdr:spPr>
        <a:xfrm>
          <a:off x="9639300" y="70164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107696</xdr:rowOff>
    </xdr:from>
    <xdr:to>
      <xdr:col>46</xdr:col>
      <xdr:colOff>38100</xdr:colOff>
      <xdr:row>41</xdr:row>
      <xdr:rowOff>37846</xdr:rowOff>
    </xdr:to>
    <xdr:sp macro="" textlink="">
      <xdr:nvSpPr>
        <xdr:cNvPr id="133" name="楕円 132">
          <a:extLst>
            <a:ext uri="{FF2B5EF4-FFF2-40B4-BE49-F238E27FC236}">
              <a16:creationId xmlns:a16="http://schemas.microsoft.com/office/drawing/2014/main" id="{4777FA98-C179-4BDA-89AF-200B8F6CA08A}"/>
            </a:ext>
          </a:extLst>
        </xdr:cNvPr>
        <xdr:cNvSpPr/>
      </xdr:nvSpPr>
      <xdr:spPr>
        <a:xfrm>
          <a:off x="8699500" y="696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158496</xdr:rowOff>
    </xdr:from>
    <xdr:to>
      <xdr:col>50</xdr:col>
      <xdr:colOff>114300</xdr:colOff>
      <xdr:row>40</xdr:row>
      <xdr:rowOff>158496</xdr:rowOff>
    </xdr:to>
    <xdr:cxnSp macro="">
      <xdr:nvCxnSpPr>
        <xdr:cNvPr id="134" name="直線コネクタ 133">
          <a:extLst>
            <a:ext uri="{FF2B5EF4-FFF2-40B4-BE49-F238E27FC236}">
              <a16:creationId xmlns:a16="http://schemas.microsoft.com/office/drawing/2014/main" id="{2377147E-0DB1-4333-931F-D4AD72A74355}"/>
            </a:ext>
          </a:extLst>
        </xdr:cNvPr>
        <xdr:cNvCxnSpPr/>
      </xdr:nvCxnSpPr>
      <xdr:spPr>
        <a:xfrm>
          <a:off x="8750300" y="70164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107696</xdr:rowOff>
    </xdr:from>
    <xdr:to>
      <xdr:col>41</xdr:col>
      <xdr:colOff>101600</xdr:colOff>
      <xdr:row>41</xdr:row>
      <xdr:rowOff>37846</xdr:rowOff>
    </xdr:to>
    <xdr:sp macro="" textlink="">
      <xdr:nvSpPr>
        <xdr:cNvPr id="135" name="楕円 134">
          <a:extLst>
            <a:ext uri="{FF2B5EF4-FFF2-40B4-BE49-F238E27FC236}">
              <a16:creationId xmlns:a16="http://schemas.microsoft.com/office/drawing/2014/main" id="{917D2CB7-729B-4562-AA7F-0113283E5E02}"/>
            </a:ext>
          </a:extLst>
        </xdr:cNvPr>
        <xdr:cNvSpPr/>
      </xdr:nvSpPr>
      <xdr:spPr>
        <a:xfrm>
          <a:off x="7810500" y="696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158496</xdr:rowOff>
    </xdr:from>
    <xdr:to>
      <xdr:col>45</xdr:col>
      <xdr:colOff>177800</xdr:colOff>
      <xdr:row>40</xdr:row>
      <xdr:rowOff>158496</xdr:rowOff>
    </xdr:to>
    <xdr:cxnSp macro="">
      <xdr:nvCxnSpPr>
        <xdr:cNvPr id="136" name="直線コネクタ 135">
          <a:extLst>
            <a:ext uri="{FF2B5EF4-FFF2-40B4-BE49-F238E27FC236}">
              <a16:creationId xmlns:a16="http://schemas.microsoft.com/office/drawing/2014/main" id="{28D8A220-C10C-4AB2-90CA-09050DE40E8A}"/>
            </a:ext>
          </a:extLst>
        </xdr:cNvPr>
        <xdr:cNvCxnSpPr/>
      </xdr:nvCxnSpPr>
      <xdr:spPr>
        <a:xfrm>
          <a:off x="7861300" y="70164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107696</xdr:rowOff>
    </xdr:from>
    <xdr:to>
      <xdr:col>36</xdr:col>
      <xdr:colOff>165100</xdr:colOff>
      <xdr:row>41</xdr:row>
      <xdr:rowOff>37846</xdr:rowOff>
    </xdr:to>
    <xdr:sp macro="" textlink="">
      <xdr:nvSpPr>
        <xdr:cNvPr id="137" name="楕円 136">
          <a:extLst>
            <a:ext uri="{FF2B5EF4-FFF2-40B4-BE49-F238E27FC236}">
              <a16:creationId xmlns:a16="http://schemas.microsoft.com/office/drawing/2014/main" id="{E655F154-7EE5-4593-8917-46D27DC5D2D2}"/>
            </a:ext>
          </a:extLst>
        </xdr:cNvPr>
        <xdr:cNvSpPr/>
      </xdr:nvSpPr>
      <xdr:spPr>
        <a:xfrm>
          <a:off x="6921500" y="696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158496</xdr:rowOff>
    </xdr:from>
    <xdr:to>
      <xdr:col>41</xdr:col>
      <xdr:colOff>50800</xdr:colOff>
      <xdr:row>40</xdr:row>
      <xdr:rowOff>158496</xdr:rowOff>
    </xdr:to>
    <xdr:cxnSp macro="">
      <xdr:nvCxnSpPr>
        <xdr:cNvPr id="138" name="直線コネクタ 137">
          <a:extLst>
            <a:ext uri="{FF2B5EF4-FFF2-40B4-BE49-F238E27FC236}">
              <a16:creationId xmlns:a16="http://schemas.microsoft.com/office/drawing/2014/main" id="{3D009454-CA15-4C49-BE73-0EDDF9D100A5}"/>
            </a:ext>
          </a:extLst>
        </xdr:cNvPr>
        <xdr:cNvCxnSpPr/>
      </xdr:nvCxnSpPr>
      <xdr:spPr>
        <a:xfrm>
          <a:off x="6972300" y="70164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8653</xdr:rowOff>
    </xdr:from>
    <xdr:ext cx="469744" cy="259045"/>
    <xdr:sp macro="" textlink="">
      <xdr:nvSpPr>
        <xdr:cNvPr id="139" name="n_1aveValue【図書館】&#10;一人当たり面積">
          <a:extLst>
            <a:ext uri="{FF2B5EF4-FFF2-40B4-BE49-F238E27FC236}">
              <a16:creationId xmlns:a16="http://schemas.microsoft.com/office/drawing/2014/main" id="{7815F4FA-8EF0-4FEE-A675-BF89F97C9E6A}"/>
            </a:ext>
          </a:extLst>
        </xdr:cNvPr>
        <xdr:cNvSpPr txBox="1"/>
      </xdr:nvSpPr>
      <xdr:spPr>
        <a:xfrm>
          <a:off x="9391727" y="669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13225</xdr:rowOff>
    </xdr:from>
    <xdr:ext cx="469744" cy="259045"/>
    <xdr:sp macro="" textlink="">
      <xdr:nvSpPr>
        <xdr:cNvPr id="140" name="n_2aveValue【図書館】&#10;一人当たり面積">
          <a:extLst>
            <a:ext uri="{FF2B5EF4-FFF2-40B4-BE49-F238E27FC236}">
              <a16:creationId xmlns:a16="http://schemas.microsoft.com/office/drawing/2014/main" id="{F328C23C-1ACC-4938-9D3B-51AB5EEC2E64}"/>
            </a:ext>
          </a:extLst>
        </xdr:cNvPr>
        <xdr:cNvSpPr txBox="1"/>
      </xdr:nvSpPr>
      <xdr:spPr>
        <a:xfrm>
          <a:off x="8515427" y="669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13225</xdr:rowOff>
    </xdr:from>
    <xdr:ext cx="469744" cy="259045"/>
    <xdr:sp macro="" textlink="">
      <xdr:nvSpPr>
        <xdr:cNvPr id="141" name="n_3aveValue【図書館】&#10;一人当たり面積">
          <a:extLst>
            <a:ext uri="{FF2B5EF4-FFF2-40B4-BE49-F238E27FC236}">
              <a16:creationId xmlns:a16="http://schemas.microsoft.com/office/drawing/2014/main" id="{D9670BB7-E663-40B6-9588-E4901B578AE7}"/>
            </a:ext>
          </a:extLst>
        </xdr:cNvPr>
        <xdr:cNvSpPr txBox="1"/>
      </xdr:nvSpPr>
      <xdr:spPr>
        <a:xfrm>
          <a:off x="7626427" y="669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13225</xdr:rowOff>
    </xdr:from>
    <xdr:ext cx="469744" cy="259045"/>
    <xdr:sp macro="" textlink="">
      <xdr:nvSpPr>
        <xdr:cNvPr id="142" name="n_4aveValue【図書館】&#10;一人当たり面積">
          <a:extLst>
            <a:ext uri="{FF2B5EF4-FFF2-40B4-BE49-F238E27FC236}">
              <a16:creationId xmlns:a16="http://schemas.microsoft.com/office/drawing/2014/main" id="{24891243-656A-4708-B5E3-A34FD656E9B1}"/>
            </a:ext>
          </a:extLst>
        </xdr:cNvPr>
        <xdr:cNvSpPr txBox="1"/>
      </xdr:nvSpPr>
      <xdr:spPr>
        <a:xfrm>
          <a:off x="6737427" y="669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28973</xdr:rowOff>
    </xdr:from>
    <xdr:ext cx="469744" cy="259045"/>
    <xdr:sp macro="" textlink="">
      <xdr:nvSpPr>
        <xdr:cNvPr id="143" name="n_1mainValue【図書館】&#10;一人当たり面積">
          <a:extLst>
            <a:ext uri="{FF2B5EF4-FFF2-40B4-BE49-F238E27FC236}">
              <a16:creationId xmlns:a16="http://schemas.microsoft.com/office/drawing/2014/main" id="{253A1B1B-E0C1-481C-A8ED-EE6B41159341}"/>
            </a:ext>
          </a:extLst>
        </xdr:cNvPr>
        <xdr:cNvSpPr txBox="1"/>
      </xdr:nvSpPr>
      <xdr:spPr>
        <a:xfrm>
          <a:off x="9391727" y="705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28973</xdr:rowOff>
    </xdr:from>
    <xdr:ext cx="469744" cy="259045"/>
    <xdr:sp macro="" textlink="">
      <xdr:nvSpPr>
        <xdr:cNvPr id="144" name="n_2mainValue【図書館】&#10;一人当たり面積">
          <a:extLst>
            <a:ext uri="{FF2B5EF4-FFF2-40B4-BE49-F238E27FC236}">
              <a16:creationId xmlns:a16="http://schemas.microsoft.com/office/drawing/2014/main" id="{1DED731B-A3E3-4868-885D-E779D38A27EA}"/>
            </a:ext>
          </a:extLst>
        </xdr:cNvPr>
        <xdr:cNvSpPr txBox="1"/>
      </xdr:nvSpPr>
      <xdr:spPr>
        <a:xfrm>
          <a:off x="8515427" y="705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28973</xdr:rowOff>
    </xdr:from>
    <xdr:ext cx="469744" cy="259045"/>
    <xdr:sp macro="" textlink="">
      <xdr:nvSpPr>
        <xdr:cNvPr id="145" name="n_3mainValue【図書館】&#10;一人当たり面積">
          <a:extLst>
            <a:ext uri="{FF2B5EF4-FFF2-40B4-BE49-F238E27FC236}">
              <a16:creationId xmlns:a16="http://schemas.microsoft.com/office/drawing/2014/main" id="{DE77B26B-1FB7-4BB9-B1BA-17039AE907A5}"/>
            </a:ext>
          </a:extLst>
        </xdr:cNvPr>
        <xdr:cNvSpPr txBox="1"/>
      </xdr:nvSpPr>
      <xdr:spPr>
        <a:xfrm>
          <a:off x="7626427" y="705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28973</xdr:rowOff>
    </xdr:from>
    <xdr:ext cx="469744" cy="259045"/>
    <xdr:sp macro="" textlink="">
      <xdr:nvSpPr>
        <xdr:cNvPr id="146" name="n_4mainValue【図書館】&#10;一人当たり面積">
          <a:extLst>
            <a:ext uri="{FF2B5EF4-FFF2-40B4-BE49-F238E27FC236}">
              <a16:creationId xmlns:a16="http://schemas.microsoft.com/office/drawing/2014/main" id="{02176E23-8EFD-4F8D-BE61-65B07BB76E99}"/>
            </a:ext>
          </a:extLst>
        </xdr:cNvPr>
        <xdr:cNvSpPr txBox="1"/>
      </xdr:nvSpPr>
      <xdr:spPr>
        <a:xfrm>
          <a:off x="6737427" y="705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8B0C1971-2DE8-4FF5-BAF8-8297BB8D222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6232BB0F-E04E-4645-A55E-EA24B4551A2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8F4461B0-E865-41C0-8B4A-6103BE058FB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8D4CA770-C878-4069-A554-CEE80C8719C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24835FB2-538D-452D-A629-5E4625BC6E6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7D6CF314-E068-4EC5-89A7-3E0EF0D08BF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E819380A-2735-4D31-802F-49AF2D0563C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A2A23FAD-6021-4FD7-B484-C62956B7EF4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275AB0DC-D9D9-4456-B387-1BA28118815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BD73EB8E-17C1-44CC-890F-F2675D073BD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7C2E4209-6FD0-4DDC-98CC-D475432999A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3AF5E9C6-4D37-4F83-9012-94A4C188DECA}"/>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4491C221-DFE1-499B-8081-73EC34E9BCE2}"/>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A54860E0-8956-4D98-8517-C8DFB5666F7D}"/>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9339918D-CF3C-4C88-B577-A21AC2BC16D8}"/>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EBC2FFFD-6707-4954-81F9-924D749750AA}"/>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6AFFE1FD-4583-4B0B-9BB2-23474E52A1B2}"/>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5B3F829D-42A5-42AE-9F70-757F074D7745}"/>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709D0621-4D34-47AF-8BC9-9397A2317574}"/>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DECC90E6-ACF3-40EA-8349-A36A7F3BD47F}"/>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53EE5DB7-F04A-45AA-A2A9-BF44B3D27DAB}"/>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440944C7-E0AC-4F3C-941A-73D355E5620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BF5BEA6A-BB2D-4E5C-B302-D63FFC58B016}"/>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F4992480-64E6-44E6-B715-A36B7477CF3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24765</xdr:rowOff>
    </xdr:to>
    <xdr:cxnSp macro="">
      <xdr:nvCxnSpPr>
        <xdr:cNvPr id="171" name="直線コネクタ 170">
          <a:extLst>
            <a:ext uri="{FF2B5EF4-FFF2-40B4-BE49-F238E27FC236}">
              <a16:creationId xmlns:a16="http://schemas.microsoft.com/office/drawing/2014/main" id="{477E1C49-7F47-44B3-8089-4A3F2F82BEEF}"/>
            </a:ext>
          </a:extLst>
        </xdr:cNvPr>
        <xdr:cNvCxnSpPr/>
      </xdr:nvCxnSpPr>
      <xdr:spPr>
        <a:xfrm flipV="1">
          <a:off x="4634865" y="9536430"/>
          <a:ext cx="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28592</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77399A9C-1916-48AF-9BDA-56C3A5788A35}"/>
            </a:ext>
          </a:extLst>
        </xdr:cNvPr>
        <xdr:cNvSpPr txBox="1"/>
      </xdr:nvSpPr>
      <xdr:spPr>
        <a:xfrm>
          <a:off x="4673600" y="1100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24765</xdr:rowOff>
    </xdr:from>
    <xdr:to>
      <xdr:col>24</xdr:col>
      <xdr:colOff>152400</xdr:colOff>
      <xdr:row>64</xdr:row>
      <xdr:rowOff>24765</xdr:rowOff>
    </xdr:to>
    <xdr:cxnSp macro="">
      <xdr:nvCxnSpPr>
        <xdr:cNvPr id="173" name="直線コネクタ 172">
          <a:extLst>
            <a:ext uri="{FF2B5EF4-FFF2-40B4-BE49-F238E27FC236}">
              <a16:creationId xmlns:a16="http://schemas.microsoft.com/office/drawing/2014/main" id="{AC6D8D19-3346-49E4-9477-FA476A8691BF}"/>
            </a:ext>
          </a:extLst>
        </xdr:cNvPr>
        <xdr:cNvCxnSpPr/>
      </xdr:nvCxnSpPr>
      <xdr:spPr>
        <a:xfrm>
          <a:off x="4546600" y="1099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715763B1-E7CD-49F0-A50E-B271958C971C}"/>
            </a:ext>
          </a:extLst>
        </xdr:cNvPr>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75" name="直線コネクタ 174">
          <a:extLst>
            <a:ext uri="{FF2B5EF4-FFF2-40B4-BE49-F238E27FC236}">
              <a16:creationId xmlns:a16="http://schemas.microsoft.com/office/drawing/2014/main" id="{1F40D1BC-26E2-4C8E-97EC-4BB4984242FE}"/>
            </a:ext>
          </a:extLst>
        </xdr:cNvPr>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167657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DF778240-B4B6-465E-A844-D10139F7E7CB}"/>
            </a:ext>
          </a:extLst>
        </xdr:cNvPr>
        <xdr:cNvSpPr txBox="1"/>
      </xdr:nvSpPr>
      <xdr:spPr>
        <a:xfrm>
          <a:off x="4673600" y="1028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77" name="フローチャート: 判断 176">
          <a:extLst>
            <a:ext uri="{FF2B5EF4-FFF2-40B4-BE49-F238E27FC236}">
              <a16:creationId xmlns:a16="http://schemas.microsoft.com/office/drawing/2014/main" id="{624A48EB-E19A-42DE-AF34-3B37C3FB19F0}"/>
            </a:ext>
          </a:extLst>
        </xdr:cNvPr>
        <xdr:cNvSpPr/>
      </xdr:nvSpPr>
      <xdr:spPr>
        <a:xfrm>
          <a:off x="4584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xdr:rowOff>
    </xdr:from>
    <xdr:to>
      <xdr:col>20</xdr:col>
      <xdr:colOff>38100</xdr:colOff>
      <xdr:row>60</xdr:row>
      <xdr:rowOff>107950</xdr:rowOff>
    </xdr:to>
    <xdr:sp macro="" textlink="">
      <xdr:nvSpPr>
        <xdr:cNvPr id="178" name="フローチャート: 判断 177">
          <a:extLst>
            <a:ext uri="{FF2B5EF4-FFF2-40B4-BE49-F238E27FC236}">
              <a16:creationId xmlns:a16="http://schemas.microsoft.com/office/drawing/2014/main" id="{1FC14368-A5C1-44DA-A90A-F3D72D356628}"/>
            </a:ext>
          </a:extLst>
        </xdr:cNvPr>
        <xdr:cNvSpPr/>
      </xdr:nvSpPr>
      <xdr:spPr>
        <a:xfrm>
          <a:off x="3746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79" name="フローチャート: 判断 178">
          <a:extLst>
            <a:ext uri="{FF2B5EF4-FFF2-40B4-BE49-F238E27FC236}">
              <a16:creationId xmlns:a16="http://schemas.microsoft.com/office/drawing/2014/main" id="{16976087-FD06-4E67-92FE-96A0FC773FAC}"/>
            </a:ext>
          </a:extLst>
        </xdr:cNvPr>
        <xdr:cNvSpPr/>
      </xdr:nvSpPr>
      <xdr:spPr>
        <a:xfrm>
          <a:off x="2857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80" name="フローチャート: 判断 179">
          <a:extLst>
            <a:ext uri="{FF2B5EF4-FFF2-40B4-BE49-F238E27FC236}">
              <a16:creationId xmlns:a16="http://schemas.microsoft.com/office/drawing/2014/main" id="{6F9C59E6-654D-42D9-8CF1-0CD6E10F8D0C}"/>
            </a:ext>
          </a:extLst>
        </xdr:cNvPr>
        <xdr:cNvSpPr/>
      </xdr:nvSpPr>
      <xdr:spPr>
        <a:xfrm>
          <a:off x="1968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114935</xdr:rowOff>
    </xdr:from>
    <xdr:to>
      <xdr:col>6</xdr:col>
      <xdr:colOff>38100</xdr:colOff>
      <xdr:row>60</xdr:row>
      <xdr:rowOff>45085</xdr:rowOff>
    </xdr:to>
    <xdr:sp macro="" textlink="">
      <xdr:nvSpPr>
        <xdr:cNvPr id="181" name="フローチャート: 判断 180">
          <a:extLst>
            <a:ext uri="{FF2B5EF4-FFF2-40B4-BE49-F238E27FC236}">
              <a16:creationId xmlns:a16="http://schemas.microsoft.com/office/drawing/2014/main" id="{302A4F04-D7CD-41EB-AB68-20CA5A165223}"/>
            </a:ext>
          </a:extLst>
        </xdr:cNvPr>
        <xdr:cNvSpPr/>
      </xdr:nvSpPr>
      <xdr:spPr>
        <a:xfrm>
          <a:off x="1079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DEEAEBF8-6E5B-4F59-81AD-D2BA1E58137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7F0FDDB8-5120-4276-9937-83B02CB78DE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BDFD67C6-6CEC-4304-A7D1-45DE1677963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990D3EB6-CC96-4D59-9B98-0A52622D06D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5332F43F-D5DC-4C88-A452-3D44925B61B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122555</xdr:rowOff>
    </xdr:from>
    <xdr:to>
      <xdr:col>24</xdr:col>
      <xdr:colOff>114300</xdr:colOff>
      <xdr:row>60</xdr:row>
      <xdr:rowOff>52705</xdr:rowOff>
    </xdr:to>
    <xdr:sp macro="" textlink="">
      <xdr:nvSpPr>
        <xdr:cNvPr id="187" name="楕円 186">
          <a:extLst>
            <a:ext uri="{FF2B5EF4-FFF2-40B4-BE49-F238E27FC236}">
              <a16:creationId xmlns:a16="http://schemas.microsoft.com/office/drawing/2014/main" id="{2453E977-6B19-4026-BB67-24FED2621A60}"/>
            </a:ext>
          </a:extLst>
        </xdr:cNvPr>
        <xdr:cNvSpPr/>
      </xdr:nvSpPr>
      <xdr:spPr>
        <a:xfrm>
          <a:off x="4584700" y="1023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145432</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D70574EB-8128-45AC-817E-2148082B036E}"/>
            </a:ext>
          </a:extLst>
        </xdr:cNvPr>
        <xdr:cNvSpPr txBox="1"/>
      </xdr:nvSpPr>
      <xdr:spPr>
        <a:xfrm>
          <a:off x="4673600"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153035</xdr:rowOff>
    </xdr:from>
    <xdr:to>
      <xdr:col>20</xdr:col>
      <xdr:colOff>38100</xdr:colOff>
      <xdr:row>63</xdr:row>
      <xdr:rowOff>83185</xdr:rowOff>
    </xdr:to>
    <xdr:sp macro="" textlink="">
      <xdr:nvSpPr>
        <xdr:cNvPr id="189" name="楕円 188">
          <a:extLst>
            <a:ext uri="{FF2B5EF4-FFF2-40B4-BE49-F238E27FC236}">
              <a16:creationId xmlns:a16="http://schemas.microsoft.com/office/drawing/2014/main" id="{38AD7CF0-77E0-43BF-9E31-35A6D546FF78}"/>
            </a:ext>
          </a:extLst>
        </xdr:cNvPr>
        <xdr:cNvSpPr/>
      </xdr:nvSpPr>
      <xdr:spPr>
        <a:xfrm>
          <a:off x="3746500" y="1078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1905</xdr:rowOff>
    </xdr:from>
    <xdr:to>
      <xdr:col>24</xdr:col>
      <xdr:colOff>63500</xdr:colOff>
      <xdr:row>63</xdr:row>
      <xdr:rowOff>32385</xdr:rowOff>
    </xdr:to>
    <xdr:cxnSp macro="">
      <xdr:nvCxnSpPr>
        <xdr:cNvPr id="190" name="直線コネクタ 189">
          <a:extLst>
            <a:ext uri="{FF2B5EF4-FFF2-40B4-BE49-F238E27FC236}">
              <a16:creationId xmlns:a16="http://schemas.microsoft.com/office/drawing/2014/main" id="{84F09EEE-AA92-47E1-910D-3087B64D8CBE}"/>
            </a:ext>
          </a:extLst>
        </xdr:cNvPr>
        <xdr:cNvCxnSpPr/>
      </xdr:nvCxnSpPr>
      <xdr:spPr>
        <a:xfrm flipV="1">
          <a:off x="3797300" y="10288905"/>
          <a:ext cx="838200" cy="544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128270</xdr:rowOff>
    </xdr:from>
    <xdr:to>
      <xdr:col>15</xdr:col>
      <xdr:colOff>101600</xdr:colOff>
      <xdr:row>63</xdr:row>
      <xdr:rowOff>58420</xdr:rowOff>
    </xdr:to>
    <xdr:sp macro="" textlink="">
      <xdr:nvSpPr>
        <xdr:cNvPr id="191" name="楕円 190">
          <a:extLst>
            <a:ext uri="{FF2B5EF4-FFF2-40B4-BE49-F238E27FC236}">
              <a16:creationId xmlns:a16="http://schemas.microsoft.com/office/drawing/2014/main" id="{487253DF-0D53-4C79-8370-4040A7C65B7B}"/>
            </a:ext>
          </a:extLst>
        </xdr:cNvPr>
        <xdr:cNvSpPr/>
      </xdr:nvSpPr>
      <xdr:spPr>
        <a:xfrm>
          <a:off x="2857500" y="1075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7620</xdr:rowOff>
    </xdr:from>
    <xdr:to>
      <xdr:col>19</xdr:col>
      <xdr:colOff>177800</xdr:colOff>
      <xdr:row>63</xdr:row>
      <xdr:rowOff>32385</xdr:rowOff>
    </xdr:to>
    <xdr:cxnSp macro="">
      <xdr:nvCxnSpPr>
        <xdr:cNvPr id="192" name="直線コネクタ 191">
          <a:extLst>
            <a:ext uri="{FF2B5EF4-FFF2-40B4-BE49-F238E27FC236}">
              <a16:creationId xmlns:a16="http://schemas.microsoft.com/office/drawing/2014/main" id="{1EC8E183-4DC7-4169-9DA2-2F442474ABB9}"/>
            </a:ext>
          </a:extLst>
        </xdr:cNvPr>
        <xdr:cNvCxnSpPr/>
      </xdr:nvCxnSpPr>
      <xdr:spPr>
        <a:xfrm>
          <a:off x="2908300" y="1080897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120650</xdr:rowOff>
    </xdr:from>
    <xdr:to>
      <xdr:col>10</xdr:col>
      <xdr:colOff>165100</xdr:colOff>
      <xdr:row>63</xdr:row>
      <xdr:rowOff>50800</xdr:rowOff>
    </xdr:to>
    <xdr:sp macro="" textlink="">
      <xdr:nvSpPr>
        <xdr:cNvPr id="193" name="楕円 192">
          <a:extLst>
            <a:ext uri="{FF2B5EF4-FFF2-40B4-BE49-F238E27FC236}">
              <a16:creationId xmlns:a16="http://schemas.microsoft.com/office/drawing/2014/main" id="{905B8260-D884-4202-B1F0-FE7352FDC1EF}"/>
            </a:ext>
          </a:extLst>
        </xdr:cNvPr>
        <xdr:cNvSpPr/>
      </xdr:nvSpPr>
      <xdr:spPr>
        <a:xfrm>
          <a:off x="1968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0</xdr:rowOff>
    </xdr:from>
    <xdr:to>
      <xdr:col>15</xdr:col>
      <xdr:colOff>50800</xdr:colOff>
      <xdr:row>63</xdr:row>
      <xdr:rowOff>7620</xdr:rowOff>
    </xdr:to>
    <xdr:cxnSp macro="">
      <xdr:nvCxnSpPr>
        <xdr:cNvPr id="194" name="直線コネクタ 193">
          <a:extLst>
            <a:ext uri="{FF2B5EF4-FFF2-40B4-BE49-F238E27FC236}">
              <a16:creationId xmlns:a16="http://schemas.microsoft.com/office/drawing/2014/main" id="{D1B1FBDF-C813-4943-98D2-D9E26ED6E0CC}"/>
            </a:ext>
          </a:extLst>
        </xdr:cNvPr>
        <xdr:cNvCxnSpPr/>
      </xdr:nvCxnSpPr>
      <xdr:spPr>
        <a:xfrm>
          <a:off x="2019300" y="108013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93980</xdr:rowOff>
    </xdr:from>
    <xdr:to>
      <xdr:col>6</xdr:col>
      <xdr:colOff>38100</xdr:colOff>
      <xdr:row>63</xdr:row>
      <xdr:rowOff>24130</xdr:rowOff>
    </xdr:to>
    <xdr:sp macro="" textlink="">
      <xdr:nvSpPr>
        <xdr:cNvPr id="195" name="楕円 194">
          <a:extLst>
            <a:ext uri="{FF2B5EF4-FFF2-40B4-BE49-F238E27FC236}">
              <a16:creationId xmlns:a16="http://schemas.microsoft.com/office/drawing/2014/main" id="{8AB1886F-AC93-44F8-A63D-BB2459287EC8}"/>
            </a:ext>
          </a:extLst>
        </xdr:cNvPr>
        <xdr:cNvSpPr/>
      </xdr:nvSpPr>
      <xdr:spPr>
        <a:xfrm>
          <a:off x="1079500" y="1072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144780</xdr:rowOff>
    </xdr:from>
    <xdr:to>
      <xdr:col>10</xdr:col>
      <xdr:colOff>114300</xdr:colOff>
      <xdr:row>63</xdr:row>
      <xdr:rowOff>0</xdr:rowOff>
    </xdr:to>
    <xdr:cxnSp macro="">
      <xdr:nvCxnSpPr>
        <xdr:cNvPr id="196" name="直線コネクタ 195">
          <a:extLst>
            <a:ext uri="{FF2B5EF4-FFF2-40B4-BE49-F238E27FC236}">
              <a16:creationId xmlns:a16="http://schemas.microsoft.com/office/drawing/2014/main" id="{12FE365C-0626-41A4-BC01-0BC25CDFE7BA}"/>
            </a:ext>
          </a:extLst>
        </xdr:cNvPr>
        <xdr:cNvCxnSpPr/>
      </xdr:nvCxnSpPr>
      <xdr:spPr>
        <a:xfrm>
          <a:off x="1130300" y="107746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124477</xdr:rowOff>
    </xdr:from>
    <xdr:ext cx="405111" cy="259045"/>
    <xdr:sp macro="" textlink="">
      <xdr:nvSpPr>
        <xdr:cNvPr id="197" name="n_1aveValue【体育館・プール】&#10;有形固定資産減価償却率">
          <a:extLst>
            <a:ext uri="{FF2B5EF4-FFF2-40B4-BE49-F238E27FC236}">
              <a16:creationId xmlns:a16="http://schemas.microsoft.com/office/drawing/2014/main" id="{C9804BB2-3C08-436F-ABC0-311A4954255C}"/>
            </a:ext>
          </a:extLst>
        </xdr:cNvPr>
        <xdr:cNvSpPr txBox="1"/>
      </xdr:nvSpPr>
      <xdr:spPr>
        <a:xfrm>
          <a:off x="35820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111142</xdr:rowOff>
    </xdr:from>
    <xdr:ext cx="405111" cy="259045"/>
    <xdr:sp macro="" textlink="">
      <xdr:nvSpPr>
        <xdr:cNvPr id="198" name="n_2aveValue【体育館・プール】&#10;有形固定資産減価償却率">
          <a:extLst>
            <a:ext uri="{FF2B5EF4-FFF2-40B4-BE49-F238E27FC236}">
              <a16:creationId xmlns:a16="http://schemas.microsoft.com/office/drawing/2014/main" id="{93A2FE2A-7C46-4411-BF91-7AFAF6EE4644}"/>
            </a:ext>
          </a:extLst>
        </xdr:cNvPr>
        <xdr:cNvSpPr txBox="1"/>
      </xdr:nvSpPr>
      <xdr:spPr>
        <a:xfrm>
          <a:off x="2705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67327</xdr:rowOff>
    </xdr:from>
    <xdr:ext cx="405111" cy="259045"/>
    <xdr:sp macro="" textlink="">
      <xdr:nvSpPr>
        <xdr:cNvPr id="199" name="n_3aveValue【体育館・プール】&#10;有形固定資産減価償却率">
          <a:extLst>
            <a:ext uri="{FF2B5EF4-FFF2-40B4-BE49-F238E27FC236}">
              <a16:creationId xmlns:a16="http://schemas.microsoft.com/office/drawing/2014/main" id="{D031E329-4C7D-4792-888B-E7237972B6C3}"/>
            </a:ext>
          </a:extLst>
        </xdr:cNvPr>
        <xdr:cNvSpPr txBox="1"/>
      </xdr:nvSpPr>
      <xdr:spPr>
        <a:xfrm>
          <a:off x="1816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61612</xdr:rowOff>
    </xdr:from>
    <xdr:ext cx="405111" cy="259045"/>
    <xdr:sp macro="" textlink="">
      <xdr:nvSpPr>
        <xdr:cNvPr id="200" name="n_4aveValue【体育館・プール】&#10;有形固定資産減価償却率">
          <a:extLst>
            <a:ext uri="{FF2B5EF4-FFF2-40B4-BE49-F238E27FC236}">
              <a16:creationId xmlns:a16="http://schemas.microsoft.com/office/drawing/2014/main" id="{12D6D5B8-C809-4C67-98B2-E45135FA6A7D}"/>
            </a:ext>
          </a:extLst>
        </xdr:cNvPr>
        <xdr:cNvSpPr txBox="1"/>
      </xdr:nvSpPr>
      <xdr:spPr>
        <a:xfrm>
          <a:off x="927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74312</xdr:rowOff>
    </xdr:from>
    <xdr:ext cx="405111" cy="259045"/>
    <xdr:sp macro="" textlink="">
      <xdr:nvSpPr>
        <xdr:cNvPr id="201" name="n_1mainValue【体育館・プール】&#10;有形固定資産減価償却率">
          <a:extLst>
            <a:ext uri="{FF2B5EF4-FFF2-40B4-BE49-F238E27FC236}">
              <a16:creationId xmlns:a16="http://schemas.microsoft.com/office/drawing/2014/main" id="{19A774C6-06F6-4A8E-ACCC-E0C5584250C9}"/>
            </a:ext>
          </a:extLst>
        </xdr:cNvPr>
        <xdr:cNvSpPr txBox="1"/>
      </xdr:nvSpPr>
      <xdr:spPr>
        <a:xfrm>
          <a:off x="3582044" y="1087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49547</xdr:rowOff>
    </xdr:from>
    <xdr:ext cx="405111" cy="259045"/>
    <xdr:sp macro="" textlink="">
      <xdr:nvSpPr>
        <xdr:cNvPr id="202" name="n_2mainValue【体育館・プール】&#10;有形固定資産減価償却率">
          <a:extLst>
            <a:ext uri="{FF2B5EF4-FFF2-40B4-BE49-F238E27FC236}">
              <a16:creationId xmlns:a16="http://schemas.microsoft.com/office/drawing/2014/main" id="{116662C8-2B83-4DDB-BA8C-A6CD690387A3}"/>
            </a:ext>
          </a:extLst>
        </xdr:cNvPr>
        <xdr:cNvSpPr txBox="1"/>
      </xdr:nvSpPr>
      <xdr:spPr>
        <a:xfrm>
          <a:off x="2705744" y="1085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41927</xdr:rowOff>
    </xdr:from>
    <xdr:ext cx="405111" cy="259045"/>
    <xdr:sp macro="" textlink="">
      <xdr:nvSpPr>
        <xdr:cNvPr id="203" name="n_3mainValue【体育館・プール】&#10;有形固定資産減価償却率">
          <a:extLst>
            <a:ext uri="{FF2B5EF4-FFF2-40B4-BE49-F238E27FC236}">
              <a16:creationId xmlns:a16="http://schemas.microsoft.com/office/drawing/2014/main" id="{7EEDEBCA-2EDC-426E-83A8-BB3A25060530}"/>
            </a:ext>
          </a:extLst>
        </xdr:cNvPr>
        <xdr:cNvSpPr txBox="1"/>
      </xdr:nvSpPr>
      <xdr:spPr>
        <a:xfrm>
          <a:off x="1816744" y="1084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15257</xdr:rowOff>
    </xdr:from>
    <xdr:ext cx="405111" cy="259045"/>
    <xdr:sp macro="" textlink="">
      <xdr:nvSpPr>
        <xdr:cNvPr id="204" name="n_4mainValue【体育館・プール】&#10;有形固定資産減価償却率">
          <a:extLst>
            <a:ext uri="{FF2B5EF4-FFF2-40B4-BE49-F238E27FC236}">
              <a16:creationId xmlns:a16="http://schemas.microsoft.com/office/drawing/2014/main" id="{6B1C9278-4412-4094-8A0E-9D4BCE9B5FC5}"/>
            </a:ext>
          </a:extLst>
        </xdr:cNvPr>
        <xdr:cNvSpPr txBox="1"/>
      </xdr:nvSpPr>
      <xdr:spPr>
        <a:xfrm>
          <a:off x="927744" y="1081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DEE16512-DE63-45A6-AB7D-FDD72B7179E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2092FB5E-CE55-4CA7-AC61-635574B2D34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8DA8D7DC-ECF2-49FC-9646-2352F737726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239DFE86-9F42-478C-AC2F-D340215D34E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B146A145-5A27-4C1F-9731-A58404971BB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3FA924CB-6657-4330-9DA4-30720836E08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4984F7F8-3B2B-47DE-A09F-EC04D4FDAA7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FABCE0BB-B6DC-4FF8-AB23-E9E834BDB7D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4A8E96AC-7F07-4DC6-B897-C49A0AD8B45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3D0994D9-AD22-4204-BE1A-9B680BC035F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30E3DC7E-4453-47E6-AF28-67C1007DF971}"/>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18FD122B-7742-4391-A432-DA1892BA52BB}"/>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AC4D8D70-C733-4323-8149-C38897673966}"/>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8A16C222-C5A0-4A36-B9C0-3E3245BE64F4}"/>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356D404-7E94-407D-B6FC-49B0ECC38E73}"/>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12773E1F-8850-4227-B381-B5D9B950D621}"/>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3D1C2923-C1AE-4234-A5BF-30BDF64CEF54}"/>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B879AB83-074E-4DC9-96D2-6361BF2E09F5}"/>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9F2D38C6-2EA7-498F-98FF-9D9A0BFA17A8}"/>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A496F483-0C60-4F2B-AC0C-E91A6B0976CE}"/>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E189BF68-3265-41CA-B94D-CA630E228D4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15A37BCE-E269-4302-A3F9-B4B7959AC2CD}"/>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EE58ACE4-CE06-4945-AE63-17B88AD70A0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83058</xdr:rowOff>
    </xdr:from>
    <xdr:to>
      <xdr:col>54</xdr:col>
      <xdr:colOff>189865</xdr:colOff>
      <xdr:row>64</xdr:row>
      <xdr:rowOff>70104</xdr:rowOff>
    </xdr:to>
    <xdr:cxnSp macro="">
      <xdr:nvCxnSpPr>
        <xdr:cNvPr id="228" name="直線コネクタ 227">
          <a:extLst>
            <a:ext uri="{FF2B5EF4-FFF2-40B4-BE49-F238E27FC236}">
              <a16:creationId xmlns:a16="http://schemas.microsoft.com/office/drawing/2014/main" id="{290D4E06-71DE-474C-99E5-3CF823A753F3}"/>
            </a:ext>
          </a:extLst>
        </xdr:cNvPr>
        <xdr:cNvCxnSpPr/>
      </xdr:nvCxnSpPr>
      <xdr:spPr>
        <a:xfrm flipV="1">
          <a:off x="10476865" y="9512808"/>
          <a:ext cx="0" cy="1530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73931</xdr:rowOff>
    </xdr:from>
    <xdr:ext cx="469744" cy="259045"/>
    <xdr:sp macro="" textlink="">
      <xdr:nvSpPr>
        <xdr:cNvPr id="229" name="【体育館・プール】&#10;一人当たり面積最小値テキスト">
          <a:extLst>
            <a:ext uri="{FF2B5EF4-FFF2-40B4-BE49-F238E27FC236}">
              <a16:creationId xmlns:a16="http://schemas.microsoft.com/office/drawing/2014/main" id="{032A318B-AEBD-44DA-96BD-CCCB7B8E781B}"/>
            </a:ext>
          </a:extLst>
        </xdr:cNvPr>
        <xdr:cNvSpPr txBox="1"/>
      </xdr:nvSpPr>
      <xdr:spPr>
        <a:xfrm>
          <a:off x="10515600" y="1104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70104</xdr:rowOff>
    </xdr:from>
    <xdr:to>
      <xdr:col>55</xdr:col>
      <xdr:colOff>88900</xdr:colOff>
      <xdr:row>64</xdr:row>
      <xdr:rowOff>70104</xdr:rowOff>
    </xdr:to>
    <xdr:cxnSp macro="">
      <xdr:nvCxnSpPr>
        <xdr:cNvPr id="230" name="直線コネクタ 229">
          <a:extLst>
            <a:ext uri="{FF2B5EF4-FFF2-40B4-BE49-F238E27FC236}">
              <a16:creationId xmlns:a16="http://schemas.microsoft.com/office/drawing/2014/main" id="{8AFE6449-2417-470B-9176-9D58A5233E69}"/>
            </a:ext>
          </a:extLst>
        </xdr:cNvPr>
        <xdr:cNvCxnSpPr/>
      </xdr:nvCxnSpPr>
      <xdr:spPr>
        <a:xfrm>
          <a:off x="10388600" y="1104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29735</xdr:rowOff>
    </xdr:from>
    <xdr:ext cx="469744" cy="259045"/>
    <xdr:sp macro="" textlink="">
      <xdr:nvSpPr>
        <xdr:cNvPr id="231" name="【体育館・プール】&#10;一人当たり面積最大値テキスト">
          <a:extLst>
            <a:ext uri="{FF2B5EF4-FFF2-40B4-BE49-F238E27FC236}">
              <a16:creationId xmlns:a16="http://schemas.microsoft.com/office/drawing/2014/main" id="{889C3F8A-BDAB-4ACE-A229-8E9E6284A033}"/>
            </a:ext>
          </a:extLst>
        </xdr:cNvPr>
        <xdr:cNvSpPr txBox="1"/>
      </xdr:nvSpPr>
      <xdr:spPr>
        <a:xfrm>
          <a:off x="10515600" y="9288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83058</xdr:rowOff>
    </xdr:from>
    <xdr:to>
      <xdr:col>55</xdr:col>
      <xdr:colOff>88900</xdr:colOff>
      <xdr:row>55</xdr:row>
      <xdr:rowOff>83058</xdr:rowOff>
    </xdr:to>
    <xdr:cxnSp macro="">
      <xdr:nvCxnSpPr>
        <xdr:cNvPr id="232" name="直線コネクタ 231">
          <a:extLst>
            <a:ext uri="{FF2B5EF4-FFF2-40B4-BE49-F238E27FC236}">
              <a16:creationId xmlns:a16="http://schemas.microsoft.com/office/drawing/2014/main" id="{FA972445-838C-4D91-9DBB-1C8D2BEE153B}"/>
            </a:ext>
          </a:extLst>
        </xdr:cNvPr>
        <xdr:cNvCxnSpPr/>
      </xdr:nvCxnSpPr>
      <xdr:spPr>
        <a:xfrm>
          <a:off x="10388600" y="9512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134002</xdr:rowOff>
    </xdr:from>
    <xdr:ext cx="469744" cy="259045"/>
    <xdr:sp macro="" textlink="">
      <xdr:nvSpPr>
        <xdr:cNvPr id="233" name="【体育館・プール】&#10;一人当たり面積平均値テキスト">
          <a:extLst>
            <a:ext uri="{FF2B5EF4-FFF2-40B4-BE49-F238E27FC236}">
              <a16:creationId xmlns:a16="http://schemas.microsoft.com/office/drawing/2014/main" id="{0AF017CE-E311-4E97-9954-2D8A7E068AC3}"/>
            </a:ext>
          </a:extLst>
        </xdr:cNvPr>
        <xdr:cNvSpPr txBox="1"/>
      </xdr:nvSpPr>
      <xdr:spPr>
        <a:xfrm>
          <a:off x="10515600" y="1076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111125</xdr:rowOff>
    </xdr:from>
    <xdr:to>
      <xdr:col>55</xdr:col>
      <xdr:colOff>50800</xdr:colOff>
      <xdr:row>64</xdr:row>
      <xdr:rowOff>41275</xdr:rowOff>
    </xdr:to>
    <xdr:sp macro="" textlink="">
      <xdr:nvSpPr>
        <xdr:cNvPr id="234" name="フローチャート: 判断 233">
          <a:extLst>
            <a:ext uri="{FF2B5EF4-FFF2-40B4-BE49-F238E27FC236}">
              <a16:creationId xmlns:a16="http://schemas.microsoft.com/office/drawing/2014/main" id="{EBC33761-4A52-4C56-9102-9E9A953DB846}"/>
            </a:ext>
          </a:extLst>
        </xdr:cNvPr>
        <xdr:cNvSpPr/>
      </xdr:nvSpPr>
      <xdr:spPr>
        <a:xfrm>
          <a:off x="10426700" y="1091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125222</xdr:rowOff>
    </xdr:from>
    <xdr:to>
      <xdr:col>50</xdr:col>
      <xdr:colOff>165100</xdr:colOff>
      <xdr:row>64</xdr:row>
      <xdr:rowOff>55372</xdr:rowOff>
    </xdr:to>
    <xdr:sp macro="" textlink="">
      <xdr:nvSpPr>
        <xdr:cNvPr id="235" name="フローチャート: 判断 234">
          <a:extLst>
            <a:ext uri="{FF2B5EF4-FFF2-40B4-BE49-F238E27FC236}">
              <a16:creationId xmlns:a16="http://schemas.microsoft.com/office/drawing/2014/main" id="{AEA7BBA4-BD79-4843-A10A-21525294825A}"/>
            </a:ext>
          </a:extLst>
        </xdr:cNvPr>
        <xdr:cNvSpPr/>
      </xdr:nvSpPr>
      <xdr:spPr>
        <a:xfrm>
          <a:off x="9588500" y="1092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138176</xdr:rowOff>
    </xdr:from>
    <xdr:to>
      <xdr:col>46</xdr:col>
      <xdr:colOff>38100</xdr:colOff>
      <xdr:row>64</xdr:row>
      <xdr:rowOff>68326</xdr:rowOff>
    </xdr:to>
    <xdr:sp macro="" textlink="">
      <xdr:nvSpPr>
        <xdr:cNvPr id="236" name="フローチャート: 判断 235">
          <a:extLst>
            <a:ext uri="{FF2B5EF4-FFF2-40B4-BE49-F238E27FC236}">
              <a16:creationId xmlns:a16="http://schemas.microsoft.com/office/drawing/2014/main" id="{5DDB7187-C877-4A19-B845-6C5B17E4569B}"/>
            </a:ext>
          </a:extLst>
        </xdr:cNvPr>
        <xdr:cNvSpPr/>
      </xdr:nvSpPr>
      <xdr:spPr>
        <a:xfrm>
          <a:off x="8699500" y="1093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138557</xdr:rowOff>
    </xdr:from>
    <xdr:to>
      <xdr:col>41</xdr:col>
      <xdr:colOff>101600</xdr:colOff>
      <xdr:row>64</xdr:row>
      <xdr:rowOff>68707</xdr:rowOff>
    </xdr:to>
    <xdr:sp macro="" textlink="">
      <xdr:nvSpPr>
        <xdr:cNvPr id="237" name="フローチャート: 判断 236">
          <a:extLst>
            <a:ext uri="{FF2B5EF4-FFF2-40B4-BE49-F238E27FC236}">
              <a16:creationId xmlns:a16="http://schemas.microsoft.com/office/drawing/2014/main" id="{7C15BF85-6AE8-4B32-B3F9-174A69222A2E}"/>
            </a:ext>
          </a:extLst>
        </xdr:cNvPr>
        <xdr:cNvSpPr/>
      </xdr:nvSpPr>
      <xdr:spPr>
        <a:xfrm>
          <a:off x="7810500" y="1093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141224</xdr:rowOff>
    </xdr:from>
    <xdr:to>
      <xdr:col>36</xdr:col>
      <xdr:colOff>165100</xdr:colOff>
      <xdr:row>64</xdr:row>
      <xdr:rowOff>71374</xdr:rowOff>
    </xdr:to>
    <xdr:sp macro="" textlink="">
      <xdr:nvSpPr>
        <xdr:cNvPr id="238" name="フローチャート: 判断 237">
          <a:extLst>
            <a:ext uri="{FF2B5EF4-FFF2-40B4-BE49-F238E27FC236}">
              <a16:creationId xmlns:a16="http://schemas.microsoft.com/office/drawing/2014/main" id="{54EFBD4B-14CC-4F35-AFB3-7151B797A420}"/>
            </a:ext>
          </a:extLst>
        </xdr:cNvPr>
        <xdr:cNvSpPr/>
      </xdr:nvSpPr>
      <xdr:spPr>
        <a:xfrm>
          <a:off x="6921500" y="1094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FCF7E144-CDD7-438F-85A6-B9300AE1055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9B78B9EF-6107-4D26-BFF8-8B5E802BDC7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3E6C82D9-B2A0-4C79-8E2B-CCE694E8BB0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BEC80321-94AC-4339-A47B-1178D26989C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EE6DE98A-AE61-44CF-90DF-6F84E30AC6D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157607</xdr:rowOff>
    </xdr:from>
    <xdr:to>
      <xdr:col>55</xdr:col>
      <xdr:colOff>50800</xdr:colOff>
      <xdr:row>64</xdr:row>
      <xdr:rowOff>87757</xdr:rowOff>
    </xdr:to>
    <xdr:sp macro="" textlink="">
      <xdr:nvSpPr>
        <xdr:cNvPr id="244" name="楕円 243">
          <a:extLst>
            <a:ext uri="{FF2B5EF4-FFF2-40B4-BE49-F238E27FC236}">
              <a16:creationId xmlns:a16="http://schemas.microsoft.com/office/drawing/2014/main" id="{4F7570F3-AC72-4573-A2C2-D1DE8C8C1505}"/>
            </a:ext>
          </a:extLst>
        </xdr:cNvPr>
        <xdr:cNvSpPr/>
      </xdr:nvSpPr>
      <xdr:spPr>
        <a:xfrm>
          <a:off x="10426700" y="1095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89552</xdr:rowOff>
    </xdr:from>
    <xdr:ext cx="469744" cy="259045"/>
    <xdr:sp macro="" textlink="">
      <xdr:nvSpPr>
        <xdr:cNvPr id="245" name="【体育館・プール】&#10;一人当たり面積該当値テキスト">
          <a:extLst>
            <a:ext uri="{FF2B5EF4-FFF2-40B4-BE49-F238E27FC236}">
              <a16:creationId xmlns:a16="http://schemas.microsoft.com/office/drawing/2014/main" id="{223DC67A-808B-4654-A15D-A1582396AD43}"/>
            </a:ext>
          </a:extLst>
        </xdr:cNvPr>
        <xdr:cNvSpPr txBox="1"/>
      </xdr:nvSpPr>
      <xdr:spPr>
        <a:xfrm>
          <a:off x="10515600" y="1089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157607</xdr:rowOff>
    </xdr:from>
    <xdr:to>
      <xdr:col>50</xdr:col>
      <xdr:colOff>165100</xdr:colOff>
      <xdr:row>64</xdr:row>
      <xdr:rowOff>87757</xdr:rowOff>
    </xdr:to>
    <xdr:sp macro="" textlink="">
      <xdr:nvSpPr>
        <xdr:cNvPr id="246" name="楕円 245">
          <a:extLst>
            <a:ext uri="{FF2B5EF4-FFF2-40B4-BE49-F238E27FC236}">
              <a16:creationId xmlns:a16="http://schemas.microsoft.com/office/drawing/2014/main" id="{4BB94D7B-0E32-42B0-A0CF-EAAA0F105BE1}"/>
            </a:ext>
          </a:extLst>
        </xdr:cNvPr>
        <xdr:cNvSpPr/>
      </xdr:nvSpPr>
      <xdr:spPr>
        <a:xfrm>
          <a:off x="9588500" y="1095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36957</xdr:rowOff>
    </xdr:from>
    <xdr:to>
      <xdr:col>55</xdr:col>
      <xdr:colOff>0</xdr:colOff>
      <xdr:row>64</xdr:row>
      <xdr:rowOff>36957</xdr:rowOff>
    </xdr:to>
    <xdr:cxnSp macro="">
      <xdr:nvCxnSpPr>
        <xdr:cNvPr id="247" name="直線コネクタ 246">
          <a:extLst>
            <a:ext uri="{FF2B5EF4-FFF2-40B4-BE49-F238E27FC236}">
              <a16:creationId xmlns:a16="http://schemas.microsoft.com/office/drawing/2014/main" id="{ED2510D3-0F94-41A3-8F91-C98CB98FC89D}"/>
            </a:ext>
          </a:extLst>
        </xdr:cNvPr>
        <xdr:cNvCxnSpPr/>
      </xdr:nvCxnSpPr>
      <xdr:spPr>
        <a:xfrm>
          <a:off x="9639300" y="110097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157607</xdr:rowOff>
    </xdr:from>
    <xdr:to>
      <xdr:col>46</xdr:col>
      <xdr:colOff>38100</xdr:colOff>
      <xdr:row>64</xdr:row>
      <xdr:rowOff>87757</xdr:rowOff>
    </xdr:to>
    <xdr:sp macro="" textlink="">
      <xdr:nvSpPr>
        <xdr:cNvPr id="248" name="楕円 247">
          <a:extLst>
            <a:ext uri="{FF2B5EF4-FFF2-40B4-BE49-F238E27FC236}">
              <a16:creationId xmlns:a16="http://schemas.microsoft.com/office/drawing/2014/main" id="{91C82682-AB0E-4F47-8F41-E803B5F8BEF5}"/>
            </a:ext>
          </a:extLst>
        </xdr:cNvPr>
        <xdr:cNvSpPr/>
      </xdr:nvSpPr>
      <xdr:spPr>
        <a:xfrm>
          <a:off x="8699500" y="1095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36957</xdr:rowOff>
    </xdr:from>
    <xdr:to>
      <xdr:col>50</xdr:col>
      <xdr:colOff>114300</xdr:colOff>
      <xdr:row>64</xdr:row>
      <xdr:rowOff>36957</xdr:rowOff>
    </xdr:to>
    <xdr:cxnSp macro="">
      <xdr:nvCxnSpPr>
        <xdr:cNvPr id="249" name="直線コネクタ 248">
          <a:extLst>
            <a:ext uri="{FF2B5EF4-FFF2-40B4-BE49-F238E27FC236}">
              <a16:creationId xmlns:a16="http://schemas.microsoft.com/office/drawing/2014/main" id="{C4B80F3C-C5D5-45C3-9669-A769C3AE7D2A}"/>
            </a:ext>
          </a:extLst>
        </xdr:cNvPr>
        <xdr:cNvCxnSpPr/>
      </xdr:nvCxnSpPr>
      <xdr:spPr>
        <a:xfrm>
          <a:off x="8750300" y="110097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157226</xdr:rowOff>
    </xdr:from>
    <xdr:to>
      <xdr:col>41</xdr:col>
      <xdr:colOff>101600</xdr:colOff>
      <xdr:row>64</xdr:row>
      <xdr:rowOff>87376</xdr:rowOff>
    </xdr:to>
    <xdr:sp macro="" textlink="">
      <xdr:nvSpPr>
        <xdr:cNvPr id="250" name="楕円 249">
          <a:extLst>
            <a:ext uri="{FF2B5EF4-FFF2-40B4-BE49-F238E27FC236}">
              <a16:creationId xmlns:a16="http://schemas.microsoft.com/office/drawing/2014/main" id="{E02B2B77-AAB7-4538-ACDA-95DF6BDF6353}"/>
            </a:ext>
          </a:extLst>
        </xdr:cNvPr>
        <xdr:cNvSpPr/>
      </xdr:nvSpPr>
      <xdr:spPr>
        <a:xfrm>
          <a:off x="7810500" y="1095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36576</xdr:rowOff>
    </xdr:from>
    <xdr:to>
      <xdr:col>45</xdr:col>
      <xdr:colOff>177800</xdr:colOff>
      <xdr:row>64</xdr:row>
      <xdr:rowOff>36957</xdr:rowOff>
    </xdr:to>
    <xdr:cxnSp macro="">
      <xdr:nvCxnSpPr>
        <xdr:cNvPr id="251" name="直線コネクタ 250">
          <a:extLst>
            <a:ext uri="{FF2B5EF4-FFF2-40B4-BE49-F238E27FC236}">
              <a16:creationId xmlns:a16="http://schemas.microsoft.com/office/drawing/2014/main" id="{C3D98D6D-ED07-4B18-B979-4650EB5E6088}"/>
            </a:ext>
          </a:extLst>
        </xdr:cNvPr>
        <xdr:cNvCxnSpPr/>
      </xdr:nvCxnSpPr>
      <xdr:spPr>
        <a:xfrm>
          <a:off x="7861300" y="11009376"/>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157226</xdr:rowOff>
    </xdr:from>
    <xdr:to>
      <xdr:col>36</xdr:col>
      <xdr:colOff>165100</xdr:colOff>
      <xdr:row>64</xdr:row>
      <xdr:rowOff>87376</xdr:rowOff>
    </xdr:to>
    <xdr:sp macro="" textlink="">
      <xdr:nvSpPr>
        <xdr:cNvPr id="252" name="楕円 251">
          <a:extLst>
            <a:ext uri="{FF2B5EF4-FFF2-40B4-BE49-F238E27FC236}">
              <a16:creationId xmlns:a16="http://schemas.microsoft.com/office/drawing/2014/main" id="{896EF8E6-365C-4E9E-8000-942E28914BD2}"/>
            </a:ext>
          </a:extLst>
        </xdr:cNvPr>
        <xdr:cNvSpPr/>
      </xdr:nvSpPr>
      <xdr:spPr>
        <a:xfrm>
          <a:off x="6921500" y="1095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36576</xdr:rowOff>
    </xdr:from>
    <xdr:to>
      <xdr:col>41</xdr:col>
      <xdr:colOff>50800</xdr:colOff>
      <xdr:row>64</xdr:row>
      <xdr:rowOff>36576</xdr:rowOff>
    </xdr:to>
    <xdr:cxnSp macro="">
      <xdr:nvCxnSpPr>
        <xdr:cNvPr id="253" name="直線コネクタ 252">
          <a:extLst>
            <a:ext uri="{FF2B5EF4-FFF2-40B4-BE49-F238E27FC236}">
              <a16:creationId xmlns:a16="http://schemas.microsoft.com/office/drawing/2014/main" id="{4CC46439-B8E9-4F7C-AE71-88E0AC7D6D65}"/>
            </a:ext>
          </a:extLst>
        </xdr:cNvPr>
        <xdr:cNvCxnSpPr/>
      </xdr:nvCxnSpPr>
      <xdr:spPr>
        <a:xfrm>
          <a:off x="6972300" y="110093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71899</xdr:rowOff>
    </xdr:from>
    <xdr:ext cx="469744" cy="259045"/>
    <xdr:sp macro="" textlink="">
      <xdr:nvSpPr>
        <xdr:cNvPr id="254" name="n_1aveValue【体育館・プール】&#10;一人当たり面積">
          <a:extLst>
            <a:ext uri="{FF2B5EF4-FFF2-40B4-BE49-F238E27FC236}">
              <a16:creationId xmlns:a16="http://schemas.microsoft.com/office/drawing/2014/main" id="{0DA19FDB-0AB1-4E6F-8DFB-F937AA294E50}"/>
            </a:ext>
          </a:extLst>
        </xdr:cNvPr>
        <xdr:cNvSpPr txBox="1"/>
      </xdr:nvSpPr>
      <xdr:spPr>
        <a:xfrm>
          <a:off x="9391727" y="1070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84853</xdr:rowOff>
    </xdr:from>
    <xdr:ext cx="469744" cy="259045"/>
    <xdr:sp macro="" textlink="">
      <xdr:nvSpPr>
        <xdr:cNvPr id="255" name="n_2aveValue【体育館・プール】&#10;一人当たり面積">
          <a:extLst>
            <a:ext uri="{FF2B5EF4-FFF2-40B4-BE49-F238E27FC236}">
              <a16:creationId xmlns:a16="http://schemas.microsoft.com/office/drawing/2014/main" id="{AE05627E-AAE0-43A9-886E-C7C91E731125}"/>
            </a:ext>
          </a:extLst>
        </xdr:cNvPr>
        <xdr:cNvSpPr txBox="1"/>
      </xdr:nvSpPr>
      <xdr:spPr>
        <a:xfrm>
          <a:off x="8515427" y="1071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85234</xdr:rowOff>
    </xdr:from>
    <xdr:ext cx="469744" cy="259045"/>
    <xdr:sp macro="" textlink="">
      <xdr:nvSpPr>
        <xdr:cNvPr id="256" name="n_3aveValue【体育館・プール】&#10;一人当たり面積">
          <a:extLst>
            <a:ext uri="{FF2B5EF4-FFF2-40B4-BE49-F238E27FC236}">
              <a16:creationId xmlns:a16="http://schemas.microsoft.com/office/drawing/2014/main" id="{E3B8B3D2-0D67-437F-9438-15A7C8CFD671}"/>
            </a:ext>
          </a:extLst>
        </xdr:cNvPr>
        <xdr:cNvSpPr txBox="1"/>
      </xdr:nvSpPr>
      <xdr:spPr>
        <a:xfrm>
          <a:off x="7626427" y="10715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87901</xdr:rowOff>
    </xdr:from>
    <xdr:ext cx="469744" cy="259045"/>
    <xdr:sp macro="" textlink="">
      <xdr:nvSpPr>
        <xdr:cNvPr id="257" name="n_4aveValue【体育館・プール】&#10;一人当たり面積">
          <a:extLst>
            <a:ext uri="{FF2B5EF4-FFF2-40B4-BE49-F238E27FC236}">
              <a16:creationId xmlns:a16="http://schemas.microsoft.com/office/drawing/2014/main" id="{37992AEC-DD87-4FB7-B4AD-94C8AE5E6C70}"/>
            </a:ext>
          </a:extLst>
        </xdr:cNvPr>
        <xdr:cNvSpPr txBox="1"/>
      </xdr:nvSpPr>
      <xdr:spPr>
        <a:xfrm>
          <a:off x="6737427" y="10717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78884</xdr:rowOff>
    </xdr:from>
    <xdr:ext cx="469744" cy="259045"/>
    <xdr:sp macro="" textlink="">
      <xdr:nvSpPr>
        <xdr:cNvPr id="258" name="n_1mainValue【体育館・プール】&#10;一人当たり面積">
          <a:extLst>
            <a:ext uri="{FF2B5EF4-FFF2-40B4-BE49-F238E27FC236}">
              <a16:creationId xmlns:a16="http://schemas.microsoft.com/office/drawing/2014/main" id="{3B0C2FC6-6981-4BF4-A5F3-F9002629DDB1}"/>
            </a:ext>
          </a:extLst>
        </xdr:cNvPr>
        <xdr:cNvSpPr txBox="1"/>
      </xdr:nvSpPr>
      <xdr:spPr>
        <a:xfrm>
          <a:off x="9391727" y="1105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78884</xdr:rowOff>
    </xdr:from>
    <xdr:ext cx="469744" cy="259045"/>
    <xdr:sp macro="" textlink="">
      <xdr:nvSpPr>
        <xdr:cNvPr id="259" name="n_2mainValue【体育館・プール】&#10;一人当たり面積">
          <a:extLst>
            <a:ext uri="{FF2B5EF4-FFF2-40B4-BE49-F238E27FC236}">
              <a16:creationId xmlns:a16="http://schemas.microsoft.com/office/drawing/2014/main" id="{387B33C9-A2A5-45B9-A53B-3CAD386FD99F}"/>
            </a:ext>
          </a:extLst>
        </xdr:cNvPr>
        <xdr:cNvSpPr txBox="1"/>
      </xdr:nvSpPr>
      <xdr:spPr>
        <a:xfrm>
          <a:off x="8515427" y="1105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78503</xdr:rowOff>
    </xdr:from>
    <xdr:ext cx="469744" cy="259045"/>
    <xdr:sp macro="" textlink="">
      <xdr:nvSpPr>
        <xdr:cNvPr id="260" name="n_3mainValue【体育館・プール】&#10;一人当たり面積">
          <a:extLst>
            <a:ext uri="{FF2B5EF4-FFF2-40B4-BE49-F238E27FC236}">
              <a16:creationId xmlns:a16="http://schemas.microsoft.com/office/drawing/2014/main" id="{A3557EFD-FB6C-4794-8CF5-6A5231188610}"/>
            </a:ext>
          </a:extLst>
        </xdr:cNvPr>
        <xdr:cNvSpPr txBox="1"/>
      </xdr:nvSpPr>
      <xdr:spPr>
        <a:xfrm>
          <a:off x="7626427" y="11051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78503</xdr:rowOff>
    </xdr:from>
    <xdr:ext cx="469744" cy="259045"/>
    <xdr:sp macro="" textlink="">
      <xdr:nvSpPr>
        <xdr:cNvPr id="261" name="n_4mainValue【体育館・プール】&#10;一人当たり面積">
          <a:extLst>
            <a:ext uri="{FF2B5EF4-FFF2-40B4-BE49-F238E27FC236}">
              <a16:creationId xmlns:a16="http://schemas.microsoft.com/office/drawing/2014/main" id="{0BEC91DE-E166-416A-ADE4-F80FB8411805}"/>
            </a:ext>
          </a:extLst>
        </xdr:cNvPr>
        <xdr:cNvSpPr txBox="1"/>
      </xdr:nvSpPr>
      <xdr:spPr>
        <a:xfrm>
          <a:off x="6737427" y="11051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6F5DFE41-9CB6-48DF-941C-D0CBF1A3B1D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F5074CFB-B40B-4CD6-BDC9-B35CC438C80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966544A0-4834-4D6C-9ACE-7C9B0F6CE77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36E8C55A-8131-4938-84B5-51D96FDDB4D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4217EB8-1493-4A22-9456-53B4B0156FE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9E3C6719-554B-4E38-8E32-26B0BF326A7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43462934-1FB2-4F3E-9B13-C455D11936F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129B017D-FC53-42DF-92B1-6AD335BCBF7E}"/>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a:extLst>
            <a:ext uri="{FF2B5EF4-FFF2-40B4-BE49-F238E27FC236}">
              <a16:creationId xmlns:a16="http://schemas.microsoft.com/office/drawing/2014/main" id="{541DD873-9741-49C8-9E3F-DFF40274DC9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a:extLst>
            <a:ext uri="{FF2B5EF4-FFF2-40B4-BE49-F238E27FC236}">
              <a16:creationId xmlns:a16="http://schemas.microsoft.com/office/drawing/2014/main" id="{DB35C551-B6AE-4198-ADC4-7BCC4BCA61F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a:extLst>
            <a:ext uri="{FF2B5EF4-FFF2-40B4-BE49-F238E27FC236}">
              <a16:creationId xmlns:a16="http://schemas.microsoft.com/office/drawing/2014/main" id="{8094F7A6-7C9F-4D2C-936F-C499CF17EF1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a:extLst>
            <a:ext uri="{FF2B5EF4-FFF2-40B4-BE49-F238E27FC236}">
              <a16:creationId xmlns:a16="http://schemas.microsoft.com/office/drawing/2014/main" id="{23FA7537-600E-4488-AE65-A8089CBE0C2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a:extLst>
            <a:ext uri="{FF2B5EF4-FFF2-40B4-BE49-F238E27FC236}">
              <a16:creationId xmlns:a16="http://schemas.microsoft.com/office/drawing/2014/main" id="{E6EEBBAB-DC52-445F-8F54-16A6C29EDCC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a:extLst>
            <a:ext uri="{FF2B5EF4-FFF2-40B4-BE49-F238E27FC236}">
              <a16:creationId xmlns:a16="http://schemas.microsoft.com/office/drawing/2014/main" id="{5C4F8B94-FAD4-4BD7-9EDF-E4A2E94B34C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a:extLst>
            <a:ext uri="{FF2B5EF4-FFF2-40B4-BE49-F238E27FC236}">
              <a16:creationId xmlns:a16="http://schemas.microsoft.com/office/drawing/2014/main" id="{58080CD1-4E49-486F-87E3-7426815BADC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a:extLst>
            <a:ext uri="{FF2B5EF4-FFF2-40B4-BE49-F238E27FC236}">
              <a16:creationId xmlns:a16="http://schemas.microsoft.com/office/drawing/2014/main" id="{858E0179-5E35-45F1-AE00-C1BA513BA654}"/>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a:extLst>
            <a:ext uri="{FF2B5EF4-FFF2-40B4-BE49-F238E27FC236}">
              <a16:creationId xmlns:a16="http://schemas.microsoft.com/office/drawing/2014/main" id="{A4C4DA14-84B7-4860-B796-9745B1AB1B7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a:extLst>
            <a:ext uri="{FF2B5EF4-FFF2-40B4-BE49-F238E27FC236}">
              <a16:creationId xmlns:a16="http://schemas.microsoft.com/office/drawing/2014/main" id="{448BD8AB-50E1-433C-945E-64E6C2D53C5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a:extLst>
            <a:ext uri="{FF2B5EF4-FFF2-40B4-BE49-F238E27FC236}">
              <a16:creationId xmlns:a16="http://schemas.microsoft.com/office/drawing/2014/main" id="{12EB330B-1762-4421-9364-4CA2FE2E6F8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a:extLst>
            <a:ext uri="{FF2B5EF4-FFF2-40B4-BE49-F238E27FC236}">
              <a16:creationId xmlns:a16="http://schemas.microsoft.com/office/drawing/2014/main" id="{6DD8BC22-16F8-487B-891D-C8B98FAC1ED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a:extLst>
            <a:ext uri="{FF2B5EF4-FFF2-40B4-BE49-F238E27FC236}">
              <a16:creationId xmlns:a16="http://schemas.microsoft.com/office/drawing/2014/main" id="{DA5F9A26-17E9-40AE-9AFD-393ADC21263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a:extLst>
            <a:ext uri="{FF2B5EF4-FFF2-40B4-BE49-F238E27FC236}">
              <a16:creationId xmlns:a16="http://schemas.microsoft.com/office/drawing/2014/main" id="{EC8B6E2F-79E0-4CC5-8358-BF1322DD8A4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a:extLst>
            <a:ext uri="{FF2B5EF4-FFF2-40B4-BE49-F238E27FC236}">
              <a16:creationId xmlns:a16="http://schemas.microsoft.com/office/drawing/2014/main" id="{573C7164-2702-4161-BE55-E877BAF710A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a:extLst>
            <a:ext uri="{FF2B5EF4-FFF2-40B4-BE49-F238E27FC236}">
              <a16:creationId xmlns:a16="http://schemas.microsoft.com/office/drawing/2014/main" id="{200C6522-B834-4908-BACD-7D7E6D53FFD3}"/>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6" name="テキスト ボックス 285">
          <a:extLst>
            <a:ext uri="{FF2B5EF4-FFF2-40B4-BE49-F238E27FC236}">
              <a16:creationId xmlns:a16="http://schemas.microsoft.com/office/drawing/2014/main" id="{0DBE7D5E-DB97-41C8-A9E9-D4919904EFE5}"/>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7" name="直線コネクタ 286">
          <a:extLst>
            <a:ext uri="{FF2B5EF4-FFF2-40B4-BE49-F238E27FC236}">
              <a16:creationId xmlns:a16="http://schemas.microsoft.com/office/drawing/2014/main" id="{CD61A863-C76B-43F2-964C-EAB6904DC20A}"/>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8" name="テキスト ボックス 287">
          <a:extLst>
            <a:ext uri="{FF2B5EF4-FFF2-40B4-BE49-F238E27FC236}">
              <a16:creationId xmlns:a16="http://schemas.microsoft.com/office/drawing/2014/main" id="{864B3DB1-3435-48B2-9A34-BFC6A6383783}"/>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89" name="直線コネクタ 288">
          <a:extLst>
            <a:ext uri="{FF2B5EF4-FFF2-40B4-BE49-F238E27FC236}">
              <a16:creationId xmlns:a16="http://schemas.microsoft.com/office/drawing/2014/main" id="{BEB633D7-2EFC-441B-900B-1C769A984668}"/>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0" name="テキスト ボックス 289">
          <a:extLst>
            <a:ext uri="{FF2B5EF4-FFF2-40B4-BE49-F238E27FC236}">
              <a16:creationId xmlns:a16="http://schemas.microsoft.com/office/drawing/2014/main" id="{2E8E1205-4A99-49EA-909B-0F4A7307C153}"/>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1" name="直線コネクタ 290">
          <a:extLst>
            <a:ext uri="{FF2B5EF4-FFF2-40B4-BE49-F238E27FC236}">
              <a16:creationId xmlns:a16="http://schemas.microsoft.com/office/drawing/2014/main" id="{42416556-1E90-4C56-A42E-8A6019DB32EC}"/>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2" name="テキスト ボックス 291">
          <a:extLst>
            <a:ext uri="{FF2B5EF4-FFF2-40B4-BE49-F238E27FC236}">
              <a16:creationId xmlns:a16="http://schemas.microsoft.com/office/drawing/2014/main" id="{8C53111E-71EF-4710-BD9A-D2E72372AA2A}"/>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3" name="直線コネクタ 292">
          <a:extLst>
            <a:ext uri="{FF2B5EF4-FFF2-40B4-BE49-F238E27FC236}">
              <a16:creationId xmlns:a16="http://schemas.microsoft.com/office/drawing/2014/main" id="{C8CE0F4B-4D55-459B-ADB2-6319AA46A021}"/>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4" name="テキスト ボックス 293">
          <a:extLst>
            <a:ext uri="{FF2B5EF4-FFF2-40B4-BE49-F238E27FC236}">
              <a16:creationId xmlns:a16="http://schemas.microsoft.com/office/drawing/2014/main" id="{83D8D749-28A0-4AA2-9010-F61A5231C41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5" name="直線コネクタ 294">
          <a:extLst>
            <a:ext uri="{FF2B5EF4-FFF2-40B4-BE49-F238E27FC236}">
              <a16:creationId xmlns:a16="http://schemas.microsoft.com/office/drawing/2014/main" id="{28D14504-500D-48AD-9C59-B3463051112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6" name="テキスト ボックス 295">
          <a:extLst>
            <a:ext uri="{FF2B5EF4-FFF2-40B4-BE49-F238E27FC236}">
              <a16:creationId xmlns:a16="http://schemas.microsoft.com/office/drawing/2014/main" id="{477B9968-E208-4B44-B51A-DEF00CBBA6DF}"/>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7" name="直線コネクタ 296">
          <a:extLst>
            <a:ext uri="{FF2B5EF4-FFF2-40B4-BE49-F238E27FC236}">
              <a16:creationId xmlns:a16="http://schemas.microsoft.com/office/drawing/2014/main" id="{E2E5383A-A78A-44C3-A7D8-92B024F5CAE1}"/>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8" name="テキスト ボックス 297">
          <a:extLst>
            <a:ext uri="{FF2B5EF4-FFF2-40B4-BE49-F238E27FC236}">
              <a16:creationId xmlns:a16="http://schemas.microsoft.com/office/drawing/2014/main" id="{EA139002-309C-406E-89CA-B8D7E89F9BDC}"/>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99" name="直線コネクタ 298">
          <a:extLst>
            <a:ext uri="{FF2B5EF4-FFF2-40B4-BE49-F238E27FC236}">
              <a16:creationId xmlns:a16="http://schemas.microsoft.com/office/drawing/2014/main" id="{829CE5AE-EE3D-4085-90D6-55111D3C9C01}"/>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0" name="テキスト ボックス 299">
          <a:extLst>
            <a:ext uri="{FF2B5EF4-FFF2-40B4-BE49-F238E27FC236}">
              <a16:creationId xmlns:a16="http://schemas.microsoft.com/office/drawing/2014/main" id="{B4A326D7-D0F3-4606-8586-FE6D6BF1DF15}"/>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1" name="直線コネクタ 300">
          <a:extLst>
            <a:ext uri="{FF2B5EF4-FFF2-40B4-BE49-F238E27FC236}">
              <a16:creationId xmlns:a16="http://schemas.microsoft.com/office/drawing/2014/main" id="{E6F8602B-E9D3-485E-AEA4-786F09CE0F48}"/>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2" name="【市民会館】&#10;有形固定資産減価償却率グラフ枠">
          <a:extLst>
            <a:ext uri="{FF2B5EF4-FFF2-40B4-BE49-F238E27FC236}">
              <a16:creationId xmlns:a16="http://schemas.microsoft.com/office/drawing/2014/main" id="{4CABD941-594E-457C-A852-E45AA380BB8E}"/>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159476</xdr:rowOff>
    </xdr:from>
    <xdr:to>
      <xdr:col>24</xdr:col>
      <xdr:colOff>62865</xdr:colOff>
      <xdr:row>109</xdr:row>
      <xdr:rowOff>35379</xdr:rowOff>
    </xdr:to>
    <xdr:cxnSp macro="">
      <xdr:nvCxnSpPr>
        <xdr:cNvPr id="303" name="直線コネクタ 302">
          <a:extLst>
            <a:ext uri="{FF2B5EF4-FFF2-40B4-BE49-F238E27FC236}">
              <a16:creationId xmlns:a16="http://schemas.microsoft.com/office/drawing/2014/main" id="{A43128E8-2BEF-46E8-B059-AD0E1EF72328}"/>
            </a:ext>
          </a:extLst>
        </xdr:cNvPr>
        <xdr:cNvCxnSpPr/>
      </xdr:nvCxnSpPr>
      <xdr:spPr>
        <a:xfrm flipV="1">
          <a:off x="4634865" y="17304476"/>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4" name="【市民会館】&#10;有形固定資産減価償却率最小値テキスト">
          <a:extLst>
            <a:ext uri="{FF2B5EF4-FFF2-40B4-BE49-F238E27FC236}">
              <a16:creationId xmlns:a16="http://schemas.microsoft.com/office/drawing/2014/main" id="{F08017B4-DBA6-4715-96F6-421CF7ABF9DD}"/>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5" name="直線コネクタ 304">
          <a:extLst>
            <a:ext uri="{FF2B5EF4-FFF2-40B4-BE49-F238E27FC236}">
              <a16:creationId xmlns:a16="http://schemas.microsoft.com/office/drawing/2014/main" id="{50FC209D-0EA1-43D6-ABAF-9378881B3F9C}"/>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106153</xdr:rowOff>
    </xdr:from>
    <xdr:ext cx="405111" cy="259045"/>
    <xdr:sp macro="" textlink="">
      <xdr:nvSpPr>
        <xdr:cNvPr id="306" name="【市民会館】&#10;有形固定資産減価償却率最大値テキスト">
          <a:extLst>
            <a:ext uri="{FF2B5EF4-FFF2-40B4-BE49-F238E27FC236}">
              <a16:creationId xmlns:a16="http://schemas.microsoft.com/office/drawing/2014/main" id="{5AC641CA-CA61-4346-9265-5633BC5BED4B}"/>
            </a:ext>
          </a:extLst>
        </xdr:cNvPr>
        <xdr:cNvSpPr txBox="1"/>
      </xdr:nvSpPr>
      <xdr:spPr>
        <a:xfrm>
          <a:off x="4673600" y="1707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159476</xdr:rowOff>
    </xdr:from>
    <xdr:to>
      <xdr:col>24</xdr:col>
      <xdr:colOff>152400</xdr:colOff>
      <xdr:row>100</xdr:row>
      <xdr:rowOff>159476</xdr:rowOff>
    </xdr:to>
    <xdr:cxnSp macro="">
      <xdr:nvCxnSpPr>
        <xdr:cNvPr id="307" name="直線コネクタ 306">
          <a:extLst>
            <a:ext uri="{FF2B5EF4-FFF2-40B4-BE49-F238E27FC236}">
              <a16:creationId xmlns:a16="http://schemas.microsoft.com/office/drawing/2014/main" id="{F7E62D9F-99C8-4342-A266-76924A571A9A}"/>
            </a:ext>
          </a:extLst>
        </xdr:cNvPr>
        <xdr:cNvCxnSpPr/>
      </xdr:nvCxnSpPr>
      <xdr:spPr>
        <a:xfrm>
          <a:off x="4546600" y="1730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5822</xdr:rowOff>
    </xdr:from>
    <xdr:ext cx="405111" cy="259045"/>
    <xdr:sp macro="" textlink="">
      <xdr:nvSpPr>
        <xdr:cNvPr id="308" name="【市民会館】&#10;有形固定資産減価償却率平均値テキスト">
          <a:extLst>
            <a:ext uri="{FF2B5EF4-FFF2-40B4-BE49-F238E27FC236}">
              <a16:creationId xmlns:a16="http://schemas.microsoft.com/office/drawing/2014/main" id="{7A88BC1A-F97E-4C3A-83F1-8D9A25E6878F}"/>
            </a:ext>
          </a:extLst>
        </xdr:cNvPr>
        <xdr:cNvSpPr txBox="1"/>
      </xdr:nvSpPr>
      <xdr:spPr>
        <a:xfrm>
          <a:off x="4673600" y="17836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154395</xdr:rowOff>
    </xdr:from>
    <xdr:to>
      <xdr:col>24</xdr:col>
      <xdr:colOff>114300</xdr:colOff>
      <xdr:row>105</xdr:row>
      <xdr:rowOff>84545</xdr:rowOff>
    </xdr:to>
    <xdr:sp macro="" textlink="">
      <xdr:nvSpPr>
        <xdr:cNvPr id="309" name="フローチャート: 判断 308">
          <a:extLst>
            <a:ext uri="{FF2B5EF4-FFF2-40B4-BE49-F238E27FC236}">
              <a16:creationId xmlns:a16="http://schemas.microsoft.com/office/drawing/2014/main" id="{D65114E4-9015-4A31-AE95-1779DEB479C4}"/>
            </a:ext>
          </a:extLst>
        </xdr:cNvPr>
        <xdr:cNvSpPr/>
      </xdr:nvSpPr>
      <xdr:spPr>
        <a:xfrm>
          <a:off x="4584700" y="1798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151130</xdr:rowOff>
    </xdr:from>
    <xdr:to>
      <xdr:col>20</xdr:col>
      <xdr:colOff>38100</xdr:colOff>
      <xdr:row>105</xdr:row>
      <xdr:rowOff>81280</xdr:rowOff>
    </xdr:to>
    <xdr:sp macro="" textlink="">
      <xdr:nvSpPr>
        <xdr:cNvPr id="310" name="フローチャート: 判断 309">
          <a:extLst>
            <a:ext uri="{FF2B5EF4-FFF2-40B4-BE49-F238E27FC236}">
              <a16:creationId xmlns:a16="http://schemas.microsoft.com/office/drawing/2014/main" id="{580E39CE-C430-4435-B90D-BACA32D634B6}"/>
            </a:ext>
          </a:extLst>
        </xdr:cNvPr>
        <xdr:cNvSpPr/>
      </xdr:nvSpPr>
      <xdr:spPr>
        <a:xfrm>
          <a:off x="3746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160927</xdr:rowOff>
    </xdr:from>
    <xdr:to>
      <xdr:col>15</xdr:col>
      <xdr:colOff>101600</xdr:colOff>
      <xdr:row>105</xdr:row>
      <xdr:rowOff>91077</xdr:rowOff>
    </xdr:to>
    <xdr:sp macro="" textlink="">
      <xdr:nvSpPr>
        <xdr:cNvPr id="311" name="フローチャート: 判断 310">
          <a:extLst>
            <a:ext uri="{FF2B5EF4-FFF2-40B4-BE49-F238E27FC236}">
              <a16:creationId xmlns:a16="http://schemas.microsoft.com/office/drawing/2014/main" id="{1EAF225E-A8A3-4F19-957B-85FE53C58577}"/>
            </a:ext>
          </a:extLst>
        </xdr:cNvPr>
        <xdr:cNvSpPr/>
      </xdr:nvSpPr>
      <xdr:spPr>
        <a:xfrm>
          <a:off x="2857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138068</xdr:rowOff>
    </xdr:from>
    <xdr:to>
      <xdr:col>10</xdr:col>
      <xdr:colOff>165100</xdr:colOff>
      <xdr:row>105</xdr:row>
      <xdr:rowOff>68218</xdr:rowOff>
    </xdr:to>
    <xdr:sp macro="" textlink="">
      <xdr:nvSpPr>
        <xdr:cNvPr id="312" name="フローチャート: 判断 311">
          <a:extLst>
            <a:ext uri="{FF2B5EF4-FFF2-40B4-BE49-F238E27FC236}">
              <a16:creationId xmlns:a16="http://schemas.microsoft.com/office/drawing/2014/main" id="{95AB5199-2925-404F-89F3-E9EBD0379295}"/>
            </a:ext>
          </a:extLst>
        </xdr:cNvPr>
        <xdr:cNvSpPr/>
      </xdr:nvSpPr>
      <xdr:spPr>
        <a:xfrm>
          <a:off x="1968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72752</xdr:rowOff>
    </xdr:from>
    <xdr:to>
      <xdr:col>6</xdr:col>
      <xdr:colOff>38100</xdr:colOff>
      <xdr:row>105</xdr:row>
      <xdr:rowOff>2902</xdr:rowOff>
    </xdr:to>
    <xdr:sp macro="" textlink="">
      <xdr:nvSpPr>
        <xdr:cNvPr id="313" name="フローチャート: 判断 312">
          <a:extLst>
            <a:ext uri="{FF2B5EF4-FFF2-40B4-BE49-F238E27FC236}">
              <a16:creationId xmlns:a16="http://schemas.microsoft.com/office/drawing/2014/main" id="{08591376-B387-4F00-B371-91960F3E9565}"/>
            </a:ext>
          </a:extLst>
        </xdr:cNvPr>
        <xdr:cNvSpPr/>
      </xdr:nvSpPr>
      <xdr:spPr>
        <a:xfrm>
          <a:off x="1079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79A0FCDE-7AD3-4C48-AAE5-4831A70CECDE}"/>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69E141CF-D9EA-40E9-BCEA-2D64ACFD8CB7}"/>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AC410C67-06D8-43FA-8791-ECEB5EFBFA4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5DC061D2-BD14-4D22-BAEE-8B34D6FD0DF6}"/>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9D787E51-4641-4D27-BA39-F9DE3661F333}"/>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159294</xdr:rowOff>
    </xdr:from>
    <xdr:to>
      <xdr:col>24</xdr:col>
      <xdr:colOff>114300</xdr:colOff>
      <xdr:row>107</xdr:row>
      <xdr:rowOff>89444</xdr:rowOff>
    </xdr:to>
    <xdr:sp macro="" textlink="">
      <xdr:nvSpPr>
        <xdr:cNvPr id="319" name="楕円 318">
          <a:extLst>
            <a:ext uri="{FF2B5EF4-FFF2-40B4-BE49-F238E27FC236}">
              <a16:creationId xmlns:a16="http://schemas.microsoft.com/office/drawing/2014/main" id="{493ABD82-F629-4583-B6B8-2C83D3BE72D7}"/>
            </a:ext>
          </a:extLst>
        </xdr:cNvPr>
        <xdr:cNvSpPr/>
      </xdr:nvSpPr>
      <xdr:spPr>
        <a:xfrm>
          <a:off x="4584700" y="183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137721</xdr:rowOff>
    </xdr:from>
    <xdr:ext cx="405111" cy="259045"/>
    <xdr:sp macro="" textlink="">
      <xdr:nvSpPr>
        <xdr:cNvPr id="320" name="【市民会館】&#10;有形固定資産減価償却率該当値テキスト">
          <a:extLst>
            <a:ext uri="{FF2B5EF4-FFF2-40B4-BE49-F238E27FC236}">
              <a16:creationId xmlns:a16="http://schemas.microsoft.com/office/drawing/2014/main" id="{B7352990-B4B0-4364-8258-6A6801519F6A}"/>
            </a:ext>
          </a:extLst>
        </xdr:cNvPr>
        <xdr:cNvSpPr txBox="1"/>
      </xdr:nvSpPr>
      <xdr:spPr>
        <a:xfrm>
          <a:off x="4673600" y="1831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74386</xdr:rowOff>
    </xdr:from>
    <xdr:to>
      <xdr:col>20</xdr:col>
      <xdr:colOff>38100</xdr:colOff>
      <xdr:row>108</xdr:row>
      <xdr:rowOff>4536</xdr:rowOff>
    </xdr:to>
    <xdr:sp macro="" textlink="">
      <xdr:nvSpPr>
        <xdr:cNvPr id="321" name="楕円 320">
          <a:extLst>
            <a:ext uri="{FF2B5EF4-FFF2-40B4-BE49-F238E27FC236}">
              <a16:creationId xmlns:a16="http://schemas.microsoft.com/office/drawing/2014/main" id="{3F563E90-A245-4420-B6A2-97C5424CB7AB}"/>
            </a:ext>
          </a:extLst>
        </xdr:cNvPr>
        <xdr:cNvSpPr/>
      </xdr:nvSpPr>
      <xdr:spPr>
        <a:xfrm>
          <a:off x="3746500" y="1841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38644</xdr:rowOff>
    </xdr:from>
    <xdr:to>
      <xdr:col>24</xdr:col>
      <xdr:colOff>63500</xdr:colOff>
      <xdr:row>107</xdr:row>
      <xdr:rowOff>125186</xdr:rowOff>
    </xdr:to>
    <xdr:cxnSp macro="">
      <xdr:nvCxnSpPr>
        <xdr:cNvPr id="322" name="直線コネクタ 321">
          <a:extLst>
            <a:ext uri="{FF2B5EF4-FFF2-40B4-BE49-F238E27FC236}">
              <a16:creationId xmlns:a16="http://schemas.microsoft.com/office/drawing/2014/main" id="{5DD35742-78DE-4EAF-B6BC-0C970EAD5B3F}"/>
            </a:ext>
          </a:extLst>
        </xdr:cNvPr>
        <xdr:cNvCxnSpPr/>
      </xdr:nvCxnSpPr>
      <xdr:spPr>
        <a:xfrm flipV="1">
          <a:off x="3797300" y="18383794"/>
          <a:ext cx="838200" cy="8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116839</xdr:rowOff>
    </xdr:from>
    <xdr:to>
      <xdr:col>15</xdr:col>
      <xdr:colOff>101600</xdr:colOff>
      <xdr:row>109</xdr:row>
      <xdr:rowOff>46989</xdr:rowOff>
    </xdr:to>
    <xdr:sp macro="" textlink="">
      <xdr:nvSpPr>
        <xdr:cNvPr id="323" name="楕円 322">
          <a:extLst>
            <a:ext uri="{FF2B5EF4-FFF2-40B4-BE49-F238E27FC236}">
              <a16:creationId xmlns:a16="http://schemas.microsoft.com/office/drawing/2014/main" id="{FCBE2325-C06D-4049-B6B2-E390BD6ED789}"/>
            </a:ext>
          </a:extLst>
        </xdr:cNvPr>
        <xdr:cNvSpPr/>
      </xdr:nvSpPr>
      <xdr:spPr>
        <a:xfrm>
          <a:off x="2857500" y="1863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125186</xdr:rowOff>
    </xdr:from>
    <xdr:to>
      <xdr:col>19</xdr:col>
      <xdr:colOff>177800</xdr:colOff>
      <xdr:row>108</xdr:row>
      <xdr:rowOff>167639</xdr:rowOff>
    </xdr:to>
    <xdr:cxnSp macro="">
      <xdr:nvCxnSpPr>
        <xdr:cNvPr id="324" name="直線コネクタ 323">
          <a:extLst>
            <a:ext uri="{FF2B5EF4-FFF2-40B4-BE49-F238E27FC236}">
              <a16:creationId xmlns:a16="http://schemas.microsoft.com/office/drawing/2014/main" id="{9F028468-9EC2-474F-AC60-EE6E8D97568B}"/>
            </a:ext>
          </a:extLst>
        </xdr:cNvPr>
        <xdr:cNvCxnSpPr/>
      </xdr:nvCxnSpPr>
      <xdr:spPr>
        <a:xfrm flipV="1">
          <a:off x="2908300" y="18470336"/>
          <a:ext cx="889000" cy="213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116839</xdr:rowOff>
    </xdr:from>
    <xdr:to>
      <xdr:col>10</xdr:col>
      <xdr:colOff>165100</xdr:colOff>
      <xdr:row>109</xdr:row>
      <xdr:rowOff>46989</xdr:rowOff>
    </xdr:to>
    <xdr:sp macro="" textlink="">
      <xdr:nvSpPr>
        <xdr:cNvPr id="325" name="楕円 324">
          <a:extLst>
            <a:ext uri="{FF2B5EF4-FFF2-40B4-BE49-F238E27FC236}">
              <a16:creationId xmlns:a16="http://schemas.microsoft.com/office/drawing/2014/main" id="{C0FA5E02-B3F4-4BA0-BB2C-F320855E69C0}"/>
            </a:ext>
          </a:extLst>
        </xdr:cNvPr>
        <xdr:cNvSpPr/>
      </xdr:nvSpPr>
      <xdr:spPr>
        <a:xfrm>
          <a:off x="1968500" y="1863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167639</xdr:rowOff>
    </xdr:from>
    <xdr:to>
      <xdr:col>15</xdr:col>
      <xdr:colOff>50800</xdr:colOff>
      <xdr:row>108</xdr:row>
      <xdr:rowOff>167639</xdr:rowOff>
    </xdr:to>
    <xdr:cxnSp macro="">
      <xdr:nvCxnSpPr>
        <xdr:cNvPr id="326" name="直線コネクタ 325">
          <a:extLst>
            <a:ext uri="{FF2B5EF4-FFF2-40B4-BE49-F238E27FC236}">
              <a16:creationId xmlns:a16="http://schemas.microsoft.com/office/drawing/2014/main" id="{37CBF763-ABB6-4F96-91B2-F07DE28D06F3}"/>
            </a:ext>
          </a:extLst>
        </xdr:cNvPr>
        <xdr:cNvCxnSpPr/>
      </xdr:nvCxnSpPr>
      <xdr:spPr>
        <a:xfrm>
          <a:off x="2019300" y="186842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116839</xdr:rowOff>
    </xdr:from>
    <xdr:to>
      <xdr:col>6</xdr:col>
      <xdr:colOff>38100</xdr:colOff>
      <xdr:row>109</xdr:row>
      <xdr:rowOff>46989</xdr:rowOff>
    </xdr:to>
    <xdr:sp macro="" textlink="">
      <xdr:nvSpPr>
        <xdr:cNvPr id="327" name="楕円 326">
          <a:extLst>
            <a:ext uri="{FF2B5EF4-FFF2-40B4-BE49-F238E27FC236}">
              <a16:creationId xmlns:a16="http://schemas.microsoft.com/office/drawing/2014/main" id="{91283401-407D-4367-B53D-8070FE6C6D4D}"/>
            </a:ext>
          </a:extLst>
        </xdr:cNvPr>
        <xdr:cNvSpPr/>
      </xdr:nvSpPr>
      <xdr:spPr>
        <a:xfrm>
          <a:off x="1079500" y="1863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167639</xdr:rowOff>
    </xdr:from>
    <xdr:to>
      <xdr:col>10</xdr:col>
      <xdr:colOff>114300</xdr:colOff>
      <xdr:row>108</xdr:row>
      <xdr:rowOff>167639</xdr:rowOff>
    </xdr:to>
    <xdr:cxnSp macro="">
      <xdr:nvCxnSpPr>
        <xdr:cNvPr id="328" name="直線コネクタ 327">
          <a:extLst>
            <a:ext uri="{FF2B5EF4-FFF2-40B4-BE49-F238E27FC236}">
              <a16:creationId xmlns:a16="http://schemas.microsoft.com/office/drawing/2014/main" id="{35B7660F-D42F-453C-ABB8-D5A141E566C5}"/>
            </a:ext>
          </a:extLst>
        </xdr:cNvPr>
        <xdr:cNvCxnSpPr/>
      </xdr:nvCxnSpPr>
      <xdr:spPr>
        <a:xfrm>
          <a:off x="1130300" y="186842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97807</xdr:rowOff>
    </xdr:from>
    <xdr:ext cx="405111" cy="259045"/>
    <xdr:sp macro="" textlink="">
      <xdr:nvSpPr>
        <xdr:cNvPr id="329" name="n_1aveValue【市民会館】&#10;有形固定資産減価償却率">
          <a:extLst>
            <a:ext uri="{FF2B5EF4-FFF2-40B4-BE49-F238E27FC236}">
              <a16:creationId xmlns:a16="http://schemas.microsoft.com/office/drawing/2014/main" id="{5F9EC964-7C76-4D45-B7F8-E99BFC6C8AC7}"/>
            </a:ext>
          </a:extLst>
        </xdr:cNvPr>
        <xdr:cNvSpPr txBox="1"/>
      </xdr:nvSpPr>
      <xdr:spPr>
        <a:xfrm>
          <a:off x="35820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107604</xdr:rowOff>
    </xdr:from>
    <xdr:ext cx="405111" cy="259045"/>
    <xdr:sp macro="" textlink="">
      <xdr:nvSpPr>
        <xdr:cNvPr id="330" name="n_2aveValue【市民会館】&#10;有形固定資産減価償却率">
          <a:extLst>
            <a:ext uri="{FF2B5EF4-FFF2-40B4-BE49-F238E27FC236}">
              <a16:creationId xmlns:a16="http://schemas.microsoft.com/office/drawing/2014/main" id="{67E56307-96C1-446D-B618-3B3C5D098304}"/>
            </a:ext>
          </a:extLst>
        </xdr:cNvPr>
        <xdr:cNvSpPr txBox="1"/>
      </xdr:nvSpPr>
      <xdr:spPr>
        <a:xfrm>
          <a:off x="2705744" y="1776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84745</xdr:rowOff>
    </xdr:from>
    <xdr:ext cx="405111" cy="259045"/>
    <xdr:sp macro="" textlink="">
      <xdr:nvSpPr>
        <xdr:cNvPr id="331" name="n_3aveValue【市民会館】&#10;有形固定資産減価償却率">
          <a:extLst>
            <a:ext uri="{FF2B5EF4-FFF2-40B4-BE49-F238E27FC236}">
              <a16:creationId xmlns:a16="http://schemas.microsoft.com/office/drawing/2014/main" id="{20356155-82BA-43D3-81C4-0322B371F4E9}"/>
            </a:ext>
          </a:extLst>
        </xdr:cNvPr>
        <xdr:cNvSpPr txBox="1"/>
      </xdr:nvSpPr>
      <xdr:spPr>
        <a:xfrm>
          <a:off x="18167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19429</xdr:rowOff>
    </xdr:from>
    <xdr:ext cx="405111" cy="259045"/>
    <xdr:sp macro="" textlink="">
      <xdr:nvSpPr>
        <xdr:cNvPr id="332" name="n_4aveValue【市民会館】&#10;有形固定資産減価償却率">
          <a:extLst>
            <a:ext uri="{FF2B5EF4-FFF2-40B4-BE49-F238E27FC236}">
              <a16:creationId xmlns:a16="http://schemas.microsoft.com/office/drawing/2014/main" id="{B04AA6E8-A26C-4CAA-851B-6351BDFDAB1A}"/>
            </a:ext>
          </a:extLst>
        </xdr:cNvPr>
        <xdr:cNvSpPr txBox="1"/>
      </xdr:nvSpPr>
      <xdr:spPr>
        <a:xfrm>
          <a:off x="927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167113</xdr:rowOff>
    </xdr:from>
    <xdr:ext cx="405111" cy="259045"/>
    <xdr:sp macro="" textlink="">
      <xdr:nvSpPr>
        <xdr:cNvPr id="333" name="n_1mainValue【市民会館】&#10;有形固定資産減価償却率">
          <a:extLst>
            <a:ext uri="{FF2B5EF4-FFF2-40B4-BE49-F238E27FC236}">
              <a16:creationId xmlns:a16="http://schemas.microsoft.com/office/drawing/2014/main" id="{2F143F56-A80D-435B-8D6C-9991E5D86C0C}"/>
            </a:ext>
          </a:extLst>
        </xdr:cNvPr>
        <xdr:cNvSpPr txBox="1"/>
      </xdr:nvSpPr>
      <xdr:spPr>
        <a:xfrm>
          <a:off x="3582044" y="1851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109</xdr:row>
      <xdr:rowOff>38116</xdr:rowOff>
    </xdr:from>
    <xdr:ext cx="405111" cy="259045"/>
    <xdr:sp macro="" textlink="">
      <xdr:nvSpPr>
        <xdr:cNvPr id="334" name="n_2mainValue【市民会館】&#10;有形固定資産減価償却率">
          <a:extLst>
            <a:ext uri="{FF2B5EF4-FFF2-40B4-BE49-F238E27FC236}">
              <a16:creationId xmlns:a16="http://schemas.microsoft.com/office/drawing/2014/main" id="{70E88928-84E5-4D8B-897A-A43FBA8B93A7}"/>
            </a:ext>
          </a:extLst>
        </xdr:cNvPr>
        <xdr:cNvSpPr txBox="1"/>
      </xdr:nvSpPr>
      <xdr:spPr>
        <a:xfrm>
          <a:off x="2705744" y="1872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109</xdr:row>
      <xdr:rowOff>38116</xdr:rowOff>
    </xdr:from>
    <xdr:ext cx="405111" cy="259045"/>
    <xdr:sp macro="" textlink="">
      <xdr:nvSpPr>
        <xdr:cNvPr id="335" name="n_3mainValue【市民会館】&#10;有形固定資産減価償却率">
          <a:extLst>
            <a:ext uri="{FF2B5EF4-FFF2-40B4-BE49-F238E27FC236}">
              <a16:creationId xmlns:a16="http://schemas.microsoft.com/office/drawing/2014/main" id="{DDFED275-AB18-4450-9BAF-2F095E1431CA}"/>
            </a:ext>
          </a:extLst>
        </xdr:cNvPr>
        <xdr:cNvSpPr txBox="1"/>
      </xdr:nvSpPr>
      <xdr:spPr>
        <a:xfrm>
          <a:off x="1816744" y="1872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109</xdr:row>
      <xdr:rowOff>38116</xdr:rowOff>
    </xdr:from>
    <xdr:ext cx="405111" cy="259045"/>
    <xdr:sp macro="" textlink="">
      <xdr:nvSpPr>
        <xdr:cNvPr id="336" name="n_4mainValue【市民会館】&#10;有形固定資産減価償却率">
          <a:extLst>
            <a:ext uri="{FF2B5EF4-FFF2-40B4-BE49-F238E27FC236}">
              <a16:creationId xmlns:a16="http://schemas.microsoft.com/office/drawing/2014/main" id="{20808F4F-2038-4B41-9E63-8C30F5C92079}"/>
            </a:ext>
          </a:extLst>
        </xdr:cNvPr>
        <xdr:cNvSpPr txBox="1"/>
      </xdr:nvSpPr>
      <xdr:spPr>
        <a:xfrm>
          <a:off x="927744" y="1872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7" name="正方形/長方形 336">
          <a:extLst>
            <a:ext uri="{FF2B5EF4-FFF2-40B4-BE49-F238E27FC236}">
              <a16:creationId xmlns:a16="http://schemas.microsoft.com/office/drawing/2014/main" id="{FAD512C2-69A6-4D47-B4B6-AB92F66FDF1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8" name="正方形/長方形 337">
          <a:extLst>
            <a:ext uri="{FF2B5EF4-FFF2-40B4-BE49-F238E27FC236}">
              <a16:creationId xmlns:a16="http://schemas.microsoft.com/office/drawing/2014/main" id="{F1E08438-E678-4081-9FD2-7133C206F6B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9" name="正方形/長方形 338">
          <a:extLst>
            <a:ext uri="{FF2B5EF4-FFF2-40B4-BE49-F238E27FC236}">
              <a16:creationId xmlns:a16="http://schemas.microsoft.com/office/drawing/2014/main" id="{A40BB39F-38E3-4827-91DE-FE98D442E5D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0" name="正方形/長方形 339">
          <a:extLst>
            <a:ext uri="{FF2B5EF4-FFF2-40B4-BE49-F238E27FC236}">
              <a16:creationId xmlns:a16="http://schemas.microsoft.com/office/drawing/2014/main" id="{CBC9C02F-3993-4871-83F0-97F5DBE873A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1" name="正方形/長方形 340">
          <a:extLst>
            <a:ext uri="{FF2B5EF4-FFF2-40B4-BE49-F238E27FC236}">
              <a16:creationId xmlns:a16="http://schemas.microsoft.com/office/drawing/2014/main" id="{36999949-A312-40AF-B83B-8A8A4F64A12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2" name="正方形/長方形 341">
          <a:extLst>
            <a:ext uri="{FF2B5EF4-FFF2-40B4-BE49-F238E27FC236}">
              <a16:creationId xmlns:a16="http://schemas.microsoft.com/office/drawing/2014/main" id="{4A495F9B-C050-407B-810D-CF13F473E69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3" name="正方形/長方形 342">
          <a:extLst>
            <a:ext uri="{FF2B5EF4-FFF2-40B4-BE49-F238E27FC236}">
              <a16:creationId xmlns:a16="http://schemas.microsoft.com/office/drawing/2014/main" id="{FBF64038-1CB2-40C5-9DFA-691BBE87529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4" name="正方形/長方形 343">
          <a:extLst>
            <a:ext uri="{FF2B5EF4-FFF2-40B4-BE49-F238E27FC236}">
              <a16:creationId xmlns:a16="http://schemas.microsoft.com/office/drawing/2014/main" id="{415C3B30-8D4F-4F77-BE47-A779104D4AC4}"/>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5" name="テキスト ボックス 344">
          <a:extLst>
            <a:ext uri="{FF2B5EF4-FFF2-40B4-BE49-F238E27FC236}">
              <a16:creationId xmlns:a16="http://schemas.microsoft.com/office/drawing/2014/main" id="{B6F45443-F929-411C-8465-5F64E7A88A07}"/>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6" name="直線コネクタ 345">
          <a:extLst>
            <a:ext uri="{FF2B5EF4-FFF2-40B4-BE49-F238E27FC236}">
              <a16:creationId xmlns:a16="http://schemas.microsoft.com/office/drawing/2014/main" id="{BF7543FE-6D6F-4080-B71E-EC46E03770F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47" name="直線コネクタ 346">
          <a:extLst>
            <a:ext uri="{FF2B5EF4-FFF2-40B4-BE49-F238E27FC236}">
              <a16:creationId xmlns:a16="http://schemas.microsoft.com/office/drawing/2014/main" id="{804B67F5-2BEA-45DD-A1B4-249FA7EB98F8}"/>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48" name="テキスト ボックス 347">
          <a:extLst>
            <a:ext uri="{FF2B5EF4-FFF2-40B4-BE49-F238E27FC236}">
              <a16:creationId xmlns:a16="http://schemas.microsoft.com/office/drawing/2014/main" id="{1563368B-E077-4D6A-8BC5-2AE09F3E36EF}"/>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49" name="直線コネクタ 348">
          <a:extLst>
            <a:ext uri="{FF2B5EF4-FFF2-40B4-BE49-F238E27FC236}">
              <a16:creationId xmlns:a16="http://schemas.microsoft.com/office/drawing/2014/main" id="{36BF2AE5-A770-4784-8425-7E0B093E2A13}"/>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50" name="テキスト ボックス 349">
          <a:extLst>
            <a:ext uri="{FF2B5EF4-FFF2-40B4-BE49-F238E27FC236}">
              <a16:creationId xmlns:a16="http://schemas.microsoft.com/office/drawing/2014/main" id="{7F8BD292-1001-4C3D-8853-5FE0704F37FB}"/>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51" name="直線コネクタ 350">
          <a:extLst>
            <a:ext uri="{FF2B5EF4-FFF2-40B4-BE49-F238E27FC236}">
              <a16:creationId xmlns:a16="http://schemas.microsoft.com/office/drawing/2014/main" id="{FD1D63E2-F963-4B2E-B302-A66709DD6BDE}"/>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52" name="テキスト ボックス 351">
          <a:extLst>
            <a:ext uri="{FF2B5EF4-FFF2-40B4-BE49-F238E27FC236}">
              <a16:creationId xmlns:a16="http://schemas.microsoft.com/office/drawing/2014/main" id="{4DBF7608-0241-4D17-9611-2E488759EA2E}"/>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53" name="直線コネクタ 352">
          <a:extLst>
            <a:ext uri="{FF2B5EF4-FFF2-40B4-BE49-F238E27FC236}">
              <a16:creationId xmlns:a16="http://schemas.microsoft.com/office/drawing/2014/main" id="{0F431AAF-D3B4-45FA-A4FF-EEECFFBC6131}"/>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54" name="テキスト ボックス 353">
          <a:extLst>
            <a:ext uri="{FF2B5EF4-FFF2-40B4-BE49-F238E27FC236}">
              <a16:creationId xmlns:a16="http://schemas.microsoft.com/office/drawing/2014/main" id="{DC4ECC06-E4BA-4EEA-8BBC-097F3244C823}"/>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5" name="直線コネクタ 354">
          <a:extLst>
            <a:ext uri="{FF2B5EF4-FFF2-40B4-BE49-F238E27FC236}">
              <a16:creationId xmlns:a16="http://schemas.microsoft.com/office/drawing/2014/main" id="{0FB85DE3-2495-41CB-8CA3-DD1534C34113}"/>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6" name="テキスト ボックス 355">
          <a:extLst>
            <a:ext uri="{FF2B5EF4-FFF2-40B4-BE49-F238E27FC236}">
              <a16:creationId xmlns:a16="http://schemas.microsoft.com/office/drawing/2014/main" id="{2B8C658F-75B8-4EF2-AD37-24EEFB3A3C1A}"/>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7" name="【市民会館】&#10;一人当たり面積グラフ枠">
          <a:extLst>
            <a:ext uri="{FF2B5EF4-FFF2-40B4-BE49-F238E27FC236}">
              <a16:creationId xmlns:a16="http://schemas.microsoft.com/office/drawing/2014/main" id="{0FFEBAB7-E1CA-4A25-AC06-31E4732741B9}"/>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87630</xdr:rowOff>
    </xdr:from>
    <xdr:to>
      <xdr:col>54</xdr:col>
      <xdr:colOff>189865</xdr:colOff>
      <xdr:row>108</xdr:row>
      <xdr:rowOff>53339</xdr:rowOff>
    </xdr:to>
    <xdr:cxnSp macro="">
      <xdr:nvCxnSpPr>
        <xdr:cNvPr id="358" name="直線コネクタ 357">
          <a:extLst>
            <a:ext uri="{FF2B5EF4-FFF2-40B4-BE49-F238E27FC236}">
              <a16:creationId xmlns:a16="http://schemas.microsoft.com/office/drawing/2014/main" id="{AAEF5FFA-639D-4DBD-9EC9-B5DBE2101ED3}"/>
            </a:ext>
          </a:extLst>
        </xdr:cNvPr>
        <xdr:cNvCxnSpPr/>
      </xdr:nvCxnSpPr>
      <xdr:spPr>
        <a:xfrm flipV="1">
          <a:off x="10476865" y="17404080"/>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359" name="【市民会館】&#10;一人当たり面積最小値テキスト">
          <a:extLst>
            <a:ext uri="{FF2B5EF4-FFF2-40B4-BE49-F238E27FC236}">
              <a16:creationId xmlns:a16="http://schemas.microsoft.com/office/drawing/2014/main" id="{B90D11A5-C692-4741-A009-0C268B69E3D6}"/>
            </a:ext>
          </a:extLst>
        </xdr:cNvPr>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360" name="直線コネクタ 359">
          <a:extLst>
            <a:ext uri="{FF2B5EF4-FFF2-40B4-BE49-F238E27FC236}">
              <a16:creationId xmlns:a16="http://schemas.microsoft.com/office/drawing/2014/main" id="{0C3675A0-F8D5-419D-A30E-17B6872E8939}"/>
            </a:ext>
          </a:extLst>
        </xdr:cNvPr>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34307</xdr:rowOff>
    </xdr:from>
    <xdr:ext cx="469744" cy="259045"/>
    <xdr:sp macro="" textlink="">
      <xdr:nvSpPr>
        <xdr:cNvPr id="361" name="【市民会館】&#10;一人当たり面積最大値テキスト">
          <a:extLst>
            <a:ext uri="{FF2B5EF4-FFF2-40B4-BE49-F238E27FC236}">
              <a16:creationId xmlns:a16="http://schemas.microsoft.com/office/drawing/2014/main" id="{CA95AFE6-01F8-4C6A-B09D-70E5BD9A6790}"/>
            </a:ext>
          </a:extLst>
        </xdr:cNvPr>
        <xdr:cNvSpPr txBox="1"/>
      </xdr:nvSpPr>
      <xdr:spPr>
        <a:xfrm>
          <a:off x="105156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87630</xdr:rowOff>
    </xdr:from>
    <xdr:to>
      <xdr:col>55</xdr:col>
      <xdr:colOff>88900</xdr:colOff>
      <xdr:row>101</xdr:row>
      <xdr:rowOff>87630</xdr:rowOff>
    </xdr:to>
    <xdr:cxnSp macro="">
      <xdr:nvCxnSpPr>
        <xdr:cNvPr id="362" name="直線コネクタ 361">
          <a:extLst>
            <a:ext uri="{FF2B5EF4-FFF2-40B4-BE49-F238E27FC236}">
              <a16:creationId xmlns:a16="http://schemas.microsoft.com/office/drawing/2014/main" id="{F11D3EE3-FADF-4C48-A84B-D09074C315F1}"/>
            </a:ext>
          </a:extLst>
        </xdr:cNvPr>
        <xdr:cNvCxnSpPr/>
      </xdr:nvCxnSpPr>
      <xdr:spPr>
        <a:xfrm>
          <a:off x="10388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112285</xdr:rowOff>
    </xdr:from>
    <xdr:ext cx="469744" cy="259045"/>
    <xdr:sp macro="" textlink="">
      <xdr:nvSpPr>
        <xdr:cNvPr id="363" name="【市民会館】&#10;一人当たり面積平均値テキスト">
          <a:extLst>
            <a:ext uri="{FF2B5EF4-FFF2-40B4-BE49-F238E27FC236}">
              <a16:creationId xmlns:a16="http://schemas.microsoft.com/office/drawing/2014/main" id="{047C3C3F-2C02-4428-A0DA-903C0F3E2514}"/>
            </a:ext>
          </a:extLst>
        </xdr:cNvPr>
        <xdr:cNvSpPr txBox="1"/>
      </xdr:nvSpPr>
      <xdr:spPr>
        <a:xfrm>
          <a:off x="10515600" y="18114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89408</xdr:rowOff>
    </xdr:from>
    <xdr:to>
      <xdr:col>55</xdr:col>
      <xdr:colOff>50800</xdr:colOff>
      <xdr:row>107</xdr:row>
      <xdr:rowOff>19558</xdr:rowOff>
    </xdr:to>
    <xdr:sp macro="" textlink="">
      <xdr:nvSpPr>
        <xdr:cNvPr id="364" name="フローチャート: 判断 363">
          <a:extLst>
            <a:ext uri="{FF2B5EF4-FFF2-40B4-BE49-F238E27FC236}">
              <a16:creationId xmlns:a16="http://schemas.microsoft.com/office/drawing/2014/main" id="{C5EEE77C-BE3A-459E-9142-8BD7385A227B}"/>
            </a:ext>
          </a:extLst>
        </xdr:cNvPr>
        <xdr:cNvSpPr/>
      </xdr:nvSpPr>
      <xdr:spPr>
        <a:xfrm>
          <a:off x="10426700" y="1826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80263</xdr:rowOff>
    </xdr:from>
    <xdr:to>
      <xdr:col>50</xdr:col>
      <xdr:colOff>165100</xdr:colOff>
      <xdr:row>107</xdr:row>
      <xdr:rowOff>10413</xdr:rowOff>
    </xdr:to>
    <xdr:sp macro="" textlink="">
      <xdr:nvSpPr>
        <xdr:cNvPr id="365" name="フローチャート: 判断 364">
          <a:extLst>
            <a:ext uri="{FF2B5EF4-FFF2-40B4-BE49-F238E27FC236}">
              <a16:creationId xmlns:a16="http://schemas.microsoft.com/office/drawing/2014/main" id="{FC073ECC-97A4-4363-AF8E-4B943989D330}"/>
            </a:ext>
          </a:extLst>
        </xdr:cNvPr>
        <xdr:cNvSpPr/>
      </xdr:nvSpPr>
      <xdr:spPr>
        <a:xfrm>
          <a:off x="95885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87122</xdr:rowOff>
    </xdr:from>
    <xdr:to>
      <xdr:col>46</xdr:col>
      <xdr:colOff>38100</xdr:colOff>
      <xdr:row>107</xdr:row>
      <xdr:rowOff>17272</xdr:rowOff>
    </xdr:to>
    <xdr:sp macro="" textlink="">
      <xdr:nvSpPr>
        <xdr:cNvPr id="366" name="フローチャート: 判断 365">
          <a:extLst>
            <a:ext uri="{FF2B5EF4-FFF2-40B4-BE49-F238E27FC236}">
              <a16:creationId xmlns:a16="http://schemas.microsoft.com/office/drawing/2014/main" id="{11FD21B4-1C1B-4EDF-B6E8-ADDBD2A513EF}"/>
            </a:ext>
          </a:extLst>
        </xdr:cNvPr>
        <xdr:cNvSpPr/>
      </xdr:nvSpPr>
      <xdr:spPr>
        <a:xfrm>
          <a:off x="8699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87122</xdr:rowOff>
    </xdr:from>
    <xdr:to>
      <xdr:col>41</xdr:col>
      <xdr:colOff>101600</xdr:colOff>
      <xdr:row>107</xdr:row>
      <xdr:rowOff>17272</xdr:rowOff>
    </xdr:to>
    <xdr:sp macro="" textlink="">
      <xdr:nvSpPr>
        <xdr:cNvPr id="367" name="フローチャート: 判断 366">
          <a:extLst>
            <a:ext uri="{FF2B5EF4-FFF2-40B4-BE49-F238E27FC236}">
              <a16:creationId xmlns:a16="http://schemas.microsoft.com/office/drawing/2014/main" id="{925E6DDF-01CC-4BC9-AFE9-9DD1002C1257}"/>
            </a:ext>
          </a:extLst>
        </xdr:cNvPr>
        <xdr:cNvSpPr/>
      </xdr:nvSpPr>
      <xdr:spPr>
        <a:xfrm>
          <a:off x="7810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77978</xdr:rowOff>
    </xdr:from>
    <xdr:to>
      <xdr:col>36</xdr:col>
      <xdr:colOff>165100</xdr:colOff>
      <xdr:row>107</xdr:row>
      <xdr:rowOff>8128</xdr:rowOff>
    </xdr:to>
    <xdr:sp macro="" textlink="">
      <xdr:nvSpPr>
        <xdr:cNvPr id="368" name="フローチャート: 判断 367">
          <a:extLst>
            <a:ext uri="{FF2B5EF4-FFF2-40B4-BE49-F238E27FC236}">
              <a16:creationId xmlns:a16="http://schemas.microsoft.com/office/drawing/2014/main" id="{04D0F58F-ACBA-47C7-8560-C8AD85501E12}"/>
            </a:ext>
          </a:extLst>
        </xdr:cNvPr>
        <xdr:cNvSpPr/>
      </xdr:nvSpPr>
      <xdr:spPr>
        <a:xfrm>
          <a:off x="6921500" y="1825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9" name="テキスト ボックス 368">
          <a:extLst>
            <a:ext uri="{FF2B5EF4-FFF2-40B4-BE49-F238E27FC236}">
              <a16:creationId xmlns:a16="http://schemas.microsoft.com/office/drawing/2014/main" id="{E3648574-E669-4AAC-B09F-CCE94E9E8008}"/>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BAFFBC73-87E9-4B50-B53F-69907CCE72C8}"/>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0171FB20-A67A-4523-BE77-ECF2EF451CC1}"/>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9F25873E-9F07-4B5F-B8DD-3AA1F88EDAF4}"/>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281C307C-C9B6-4F03-9107-E2B534EC8BD5}"/>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146558</xdr:rowOff>
    </xdr:from>
    <xdr:to>
      <xdr:col>55</xdr:col>
      <xdr:colOff>50800</xdr:colOff>
      <xdr:row>107</xdr:row>
      <xdr:rowOff>76708</xdr:rowOff>
    </xdr:to>
    <xdr:sp macro="" textlink="">
      <xdr:nvSpPr>
        <xdr:cNvPr id="374" name="楕円 373">
          <a:extLst>
            <a:ext uri="{FF2B5EF4-FFF2-40B4-BE49-F238E27FC236}">
              <a16:creationId xmlns:a16="http://schemas.microsoft.com/office/drawing/2014/main" id="{D26910C6-B983-48AD-9A91-410C8EDABFC3}"/>
            </a:ext>
          </a:extLst>
        </xdr:cNvPr>
        <xdr:cNvSpPr/>
      </xdr:nvSpPr>
      <xdr:spPr>
        <a:xfrm>
          <a:off x="10426700" y="1832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124985</xdr:rowOff>
    </xdr:from>
    <xdr:ext cx="469744" cy="259045"/>
    <xdr:sp macro="" textlink="">
      <xdr:nvSpPr>
        <xdr:cNvPr id="375" name="【市民会館】&#10;一人当たり面積該当値テキスト">
          <a:extLst>
            <a:ext uri="{FF2B5EF4-FFF2-40B4-BE49-F238E27FC236}">
              <a16:creationId xmlns:a16="http://schemas.microsoft.com/office/drawing/2014/main" id="{5B3C8BDE-64F6-4017-A6AA-182C0951DE2D}"/>
            </a:ext>
          </a:extLst>
        </xdr:cNvPr>
        <xdr:cNvSpPr txBox="1"/>
      </xdr:nvSpPr>
      <xdr:spPr>
        <a:xfrm>
          <a:off x="10515600" y="1829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146558</xdr:rowOff>
    </xdr:from>
    <xdr:to>
      <xdr:col>50</xdr:col>
      <xdr:colOff>165100</xdr:colOff>
      <xdr:row>107</xdr:row>
      <xdr:rowOff>76708</xdr:rowOff>
    </xdr:to>
    <xdr:sp macro="" textlink="">
      <xdr:nvSpPr>
        <xdr:cNvPr id="376" name="楕円 375">
          <a:extLst>
            <a:ext uri="{FF2B5EF4-FFF2-40B4-BE49-F238E27FC236}">
              <a16:creationId xmlns:a16="http://schemas.microsoft.com/office/drawing/2014/main" id="{DF1B1A3A-F084-4C12-9A9F-3B13610CB56C}"/>
            </a:ext>
          </a:extLst>
        </xdr:cNvPr>
        <xdr:cNvSpPr/>
      </xdr:nvSpPr>
      <xdr:spPr>
        <a:xfrm>
          <a:off x="9588500" y="1832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25908</xdr:rowOff>
    </xdr:from>
    <xdr:to>
      <xdr:col>55</xdr:col>
      <xdr:colOff>0</xdr:colOff>
      <xdr:row>107</xdr:row>
      <xdr:rowOff>25908</xdr:rowOff>
    </xdr:to>
    <xdr:cxnSp macro="">
      <xdr:nvCxnSpPr>
        <xdr:cNvPr id="377" name="直線コネクタ 376">
          <a:extLst>
            <a:ext uri="{FF2B5EF4-FFF2-40B4-BE49-F238E27FC236}">
              <a16:creationId xmlns:a16="http://schemas.microsoft.com/office/drawing/2014/main" id="{3C86885B-B759-4C05-A49F-C99FE6AB91FF}"/>
            </a:ext>
          </a:extLst>
        </xdr:cNvPr>
        <xdr:cNvCxnSpPr/>
      </xdr:nvCxnSpPr>
      <xdr:spPr>
        <a:xfrm>
          <a:off x="9639300" y="183710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146558</xdr:rowOff>
    </xdr:from>
    <xdr:to>
      <xdr:col>46</xdr:col>
      <xdr:colOff>38100</xdr:colOff>
      <xdr:row>107</xdr:row>
      <xdr:rowOff>76708</xdr:rowOff>
    </xdr:to>
    <xdr:sp macro="" textlink="">
      <xdr:nvSpPr>
        <xdr:cNvPr id="378" name="楕円 377">
          <a:extLst>
            <a:ext uri="{FF2B5EF4-FFF2-40B4-BE49-F238E27FC236}">
              <a16:creationId xmlns:a16="http://schemas.microsoft.com/office/drawing/2014/main" id="{668DBAC0-F7B6-4A58-B331-374C1AABF7AC}"/>
            </a:ext>
          </a:extLst>
        </xdr:cNvPr>
        <xdr:cNvSpPr/>
      </xdr:nvSpPr>
      <xdr:spPr>
        <a:xfrm>
          <a:off x="8699500" y="1832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25908</xdr:rowOff>
    </xdr:from>
    <xdr:to>
      <xdr:col>50</xdr:col>
      <xdr:colOff>114300</xdr:colOff>
      <xdr:row>107</xdr:row>
      <xdr:rowOff>25908</xdr:rowOff>
    </xdr:to>
    <xdr:cxnSp macro="">
      <xdr:nvCxnSpPr>
        <xdr:cNvPr id="379" name="直線コネクタ 378">
          <a:extLst>
            <a:ext uri="{FF2B5EF4-FFF2-40B4-BE49-F238E27FC236}">
              <a16:creationId xmlns:a16="http://schemas.microsoft.com/office/drawing/2014/main" id="{3CB2DA83-7556-48F6-BAB0-FC6955662971}"/>
            </a:ext>
          </a:extLst>
        </xdr:cNvPr>
        <xdr:cNvCxnSpPr/>
      </xdr:nvCxnSpPr>
      <xdr:spPr>
        <a:xfrm>
          <a:off x="8750300" y="183710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146558</xdr:rowOff>
    </xdr:from>
    <xdr:to>
      <xdr:col>41</xdr:col>
      <xdr:colOff>101600</xdr:colOff>
      <xdr:row>107</xdr:row>
      <xdr:rowOff>76708</xdr:rowOff>
    </xdr:to>
    <xdr:sp macro="" textlink="">
      <xdr:nvSpPr>
        <xdr:cNvPr id="380" name="楕円 379">
          <a:extLst>
            <a:ext uri="{FF2B5EF4-FFF2-40B4-BE49-F238E27FC236}">
              <a16:creationId xmlns:a16="http://schemas.microsoft.com/office/drawing/2014/main" id="{3D947AD7-58E1-4982-B0A7-97FD93A04842}"/>
            </a:ext>
          </a:extLst>
        </xdr:cNvPr>
        <xdr:cNvSpPr/>
      </xdr:nvSpPr>
      <xdr:spPr>
        <a:xfrm>
          <a:off x="7810500" y="1832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25908</xdr:rowOff>
    </xdr:from>
    <xdr:to>
      <xdr:col>45</xdr:col>
      <xdr:colOff>177800</xdr:colOff>
      <xdr:row>107</xdr:row>
      <xdr:rowOff>25908</xdr:rowOff>
    </xdr:to>
    <xdr:cxnSp macro="">
      <xdr:nvCxnSpPr>
        <xdr:cNvPr id="381" name="直線コネクタ 380">
          <a:extLst>
            <a:ext uri="{FF2B5EF4-FFF2-40B4-BE49-F238E27FC236}">
              <a16:creationId xmlns:a16="http://schemas.microsoft.com/office/drawing/2014/main" id="{1817C654-344E-4D4C-B185-46EDA165D6C6}"/>
            </a:ext>
          </a:extLst>
        </xdr:cNvPr>
        <xdr:cNvCxnSpPr/>
      </xdr:nvCxnSpPr>
      <xdr:spPr>
        <a:xfrm>
          <a:off x="7861300" y="183710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144272</xdr:rowOff>
    </xdr:from>
    <xdr:to>
      <xdr:col>36</xdr:col>
      <xdr:colOff>165100</xdr:colOff>
      <xdr:row>107</xdr:row>
      <xdr:rowOff>74422</xdr:rowOff>
    </xdr:to>
    <xdr:sp macro="" textlink="">
      <xdr:nvSpPr>
        <xdr:cNvPr id="382" name="楕円 381">
          <a:extLst>
            <a:ext uri="{FF2B5EF4-FFF2-40B4-BE49-F238E27FC236}">
              <a16:creationId xmlns:a16="http://schemas.microsoft.com/office/drawing/2014/main" id="{3E831BF1-70EF-44E0-8A79-4792163D7121}"/>
            </a:ext>
          </a:extLst>
        </xdr:cNvPr>
        <xdr:cNvSpPr/>
      </xdr:nvSpPr>
      <xdr:spPr>
        <a:xfrm>
          <a:off x="6921500" y="1831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23622</xdr:rowOff>
    </xdr:from>
    <xdr:to>
      <xdr:col>41</xdr:col>
      <xdr:colOff>50800</xdr:colOff>
      <xdr:row>107</xdr:row>
      <xdr:rowOff>25908</xdr:rowOff>
    </xdr:to>
    <xdr:cxnSp macro="">
      <xdr:nvCxnSpPr>
        <xdr:cNvPr id="383" name="直線コネクタ 382">
          <a:extLst>
            <a:ext uri="{FF2B5EF4-FFF2-40B4-BE49-F238E27FC236}">
              <a16:creationId xmlns:a16="http://schemas.microsoft.com/office/drawing/2014/main" id="{4EBE34B0-FA2B-4672-8B79-A4A562B202A9}"/>
            </a:ext>
          </a:extLst>
        </xdr:cNvPr>
        <xdr:cNvCxnSpPr/>
      </xdr:nvCxnSpPr>
      <xdr:spPr>
        <a:xfrm>
          <a:off x="6972300" y="1836877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26940</xdr:rowOff>
    </xdr:from>
    <xdr:ext cx="469744" cy="259045"/>
    <xdr:sp macro="" textlink="">
      <xdr:nvSpPr>
        <xdr:cNvPr id="384" name="n_1aveValue【市民会館】&#10;一人当たり面積">
          <a:extLst>
            <a:ext uri="{FF2B5EF4-FFF2-40B4-BE49-F238E27FC236}">
              <a16:creationId xmlns:a16="http://schemas.microsoft.com/office/drawing/2014/main" id="{EE506A33-9DCE-42D5-9589-941935F2DE10}"/>
            </a:ext>
          </a:extLst>
        </xdr:cNvPr>
        <xdr:cNvSpPr txBox="1"/>
      </xdr:nvSpPr>
      <xdr:spPr>
        <a:xfrm>
          <a:off x="9391727" y="1802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33799</xdr:rowOff>
    </xdr:from>
    <xdr:ext cx="469744" cy="259045"/>
    <xdr:sp macro="" textlink="">
      <xdr:nvSpPr>
        <xdr:cNvPr id="385" name="n_2aveValue【市民会館】&#10;一人当たり面積">
          <a:extLst>
            <a:ext uri="{FF2B5EF4-FFF2-40B4-BE49-F238E27FC236}">
              <a16:creationId xmlns:a16="http://schemas.microsoft.com/office/drawing/2014/main" id="{A47988B0-9D80-4878-B72C-8CB5B273E7CF}"/>
            </a:ext>
          </a:extLst>
        </xdr:cNvPr>
        <xdr:cNvSpPr txBox="1"/>
      </xdr:nvSpPr>
      <xdr:spPr>
        <a:xfrm>
          <a:off x="8515427" y="1803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33799</xdr:rowOff>
    </xdr:from>
    <xdr:ext cx="469744" cy="259045"/>
    <xdr:sp macro="" textlink="">
      <xdr:nvSpPr>
        <xdr:cNvPr id="386" name="n_3aveValue【市民会館】&#10;一人当たり面積">
          <a:extLst>
            <a:ext uri="{FF2B5EF4-FFF2-40B4-BE49-F238E27FC236}">
              <a16:creationId xmlns:a16="http://schemas.microsoft.com/office/drawing/2014/main" id="{A78D340C-50CF-4ADB-8FF9-294FA6F3BC07}"/>
            </a:ext>
          </a:extLst>
        </xdr:cNvPr>
        <xdr:cNvSpPr txBox="1"/>
      </xdr:nvSpPr>
      <xdr:spPr>
        <a:xfrm>
          <a:off x="7626427" y="1803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24655</xdr:rowOff>
    </xdr:from>
    <xdr:ext cx="469744" cy="259045"/>
    <xdr:sp macro="" textlink="">
      <xdr:nvSpPr>
        <xdr:cNvPr id="387" name="n_4aveValue【市民会館】&#10;一人当たり面積">
          <a:extLst>
            <a:ext uri="{FF2B5EF4-FFF2-40B4-BE49-F238E27FC236}">
              <a16:creationId xmlns:a16="http://schemas.microsoft.com/office/drawing/2014/main" id="{3CBB053A-F96B-482F-B1E4-DB972FCE875B}"/>
            </a:ext>
          </a:extLst>
        </xdr:cNvPr>
        <xdr:cNvSpPr txBox="1"/>
      </xdr:nvSpPr>
      <xdr:spPr>
        <a:xfrm>
          <a:off x="6737427" y="1802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67835</xdr:rowOff>
    </xdr:from>
    <xdr:ext cx="469744" cy="259045"/>
    <xdr:sp macro="" textlink="">
      <xdr:nvSpPr>
        <xdr:cNvPr id="388" name="n_1mainValue【市民会館】&#10;一人当たり面積">
          <a:extLst>
            <a:ext uri="{FF2B5EF4-FFF2-40B4-BE49-F238E27FC236}">
              <a16:creationId xmlns:a16="http://schemas.microsoft.com/office/drawing/2014/main" id="{F734A62D-FC98-4C6C-A76B-AFB14236959A}"/>
            </a:ext>
          </a:extLst>
        </xdr:cNvPr>
        <xdr:cNvSpPr txBox="1"/>
      </xdr:nvSpPr>
      <xdr:spPr>
        <a:xfrm>
          <a:off x="9391727" y="1841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67835</xdr:rowOff>
    </xdr:from>
    <xdr:ext cx="469744" cy="259045"/>
    <xdr:sp macro="" textlink="">
      <xdr:nvSpPr>
        <xdr:cNvPr id="389" name="n_2mainValue【市民会館】&#10;一人当たり面積">
          <a:extLst>
            <a:ext uri="{FF2B5EF4-FFF2-40B4-BE49-F238E27FC236}">
              <a16:creationId xmlns:a16="http://schemas.microsoft.com/office/drawing/2014/main" id="{6067C4E2-9C32-45B3-8904-602BAC7C489F}"/>
            </a:ext>
          </a:extLst>
        </xdr:cNvPr>
        <xdr:cNvSpPr txBox="1"/>
      </xdr:nvSpPr>
      <xdr:spPr>
        <a:xfrm>
          <a:off x="8515427" y="1841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67835</xdr:rowOff>
    </xdr:from>
    <xdr:ext cx="469744" cy="259045"/>
    <xdr:sp macro="" textlink="">
      <xdr:nvSpPr>
        <xdr:cNvPr id="390" name="n_3mainValue【市民会館】&#10;一人当たり面積">
          <a:extLst>
            <a:ext uri="{FF2B5EF4-FFF2-40B4-BE49-F238E27FC236}">
              <a16:creationId xmlns:a16="http://schemas.microsoft.com/office/drawing/2014/main" id="{EF2B3CA2-ED97-473E-B301-2CD50EEA1662}"/>
            </a:ext>
          </a:extLst>
        </xdr:cNvPr>
        <xdr:cNvSpPr txBox="1"/>
      </xdr:nvSpPr>
      <xdr:spPr>
        <a:xfrm>
          <a:off x="7626427" y="1841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65549</xdr:rowOff>
    </xdr:from>
    <xdr:ext cx="469744" cy="259045"/>
    <xdr:sp macro="" textlink="">
      <xdr:nvSpPr>
        <xdr:cNvPr id="391" name="n_4mainValue【市民会館】&#10;一人当たり面積">
          <a:extLst>
            <a:ext uri="{FF2B5EF4-FFF2-40B4-BE49-F238E27FC236}">
              <a16:creationId xmlns:a16="http://schemas.microsoft.com/office/drawing/2014/main" id="{B469B5C8-E265-4897-8F95-36117A1BB802}"/>
            </a:ext>
          </a:extLst>
        </xdr:cNvPr>
        <xdr:cNvSpPr txBox="1"/>
      </xdr:nvSpPr>
      <xdr:spPr>
        <a:xfrm>
          <a:off x="6737427" y="1841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id="{835613CB-40F9-42CC-8EBF-7E840D60D79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id="{3C0286AE-FF8A-4451-B08C-8193C9064DE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id="{CE96DECE-7105-43CF-862B-BFE3D322EED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id="{922C8764-31EC-4E52-8C32-06C9DC0AE9C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id="{6C968810-07B7-471B-97AF-8FCEBD21725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id="{3081548A-E14D-4275-A356-A7863B6DD3F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id="{AA0E4E44-9615-4A3C-B818-C3DFAEFB780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id="{6FF15FB9-13E5-47FD-9F45-599005E430E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a:extLst>
            <a:ext uri="{FF2B5EF4-FFF2-40B4-BE49-F238E27FC236}">
              <a16:creationId xmlns:a16="http://schemas.microsoft.com/office/drawing/2014/main" id="{4E6E69C5-6AEB-4DEF-A1BC-653A00A470E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a:extLst>
            <a:ext uri="{FF2B5EF4-FFF2-40B4-BE49-F238E27FC236}">
              <a16:creationId xmlns:a16="http://schemas.microsoft.com/office/drawing/2014/main" id="{B1193351-9C3E-446D-8B46-CDB6F797ECC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a:extLst>
            <a:ext uri="{FF2B5EF4-FFF2-40B4-BE49-F238E27FC236}">
              <a16:creationId xmlns:a16="http://schemas.microsoft.com/office/drawing/2014/main" id="{52614C71-ED3E-416B-8180-F2F8B249C25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3" name="直線コネクタ 402">
          <a:extLst>
            <a:ext uri="{FF2B5EF4-FFF2-40B4-BE49-F238E27FC236}">
              <a16:creationId xmlns:a16="http://schemas.microsoft.com/office/drawing/2014/main" id="{F0D1EA3F-396F-4614-8C9D-663AB89B66A4}"/>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4" name="テキスト ボックス 403">
          <a:extLst>
            <a:ext uri="{FF2B5EF4-FFF2-40B4-BE49-F238E27FC236}">
              <a16:creationId xmlns:a16="http://schemas.microsoft.com/office/drawing/2014/main" id="{01A81195-4DF9-407F-90C7-AEE349212C3C}"/>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5" name="直線コネクタ 404">
          <a:extLst>
            <a:ext uri="{FF2B5EF4-FFF2-40B4-BE49-F238E27FC236}">
              <a16:creationId xmlns:a16="http://schemas.microsoft.com/office/drawing/2014/main" id="{4BA13CC4-2F0F-4361-A014-D65CABFECBAE}"/>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6" name="テキスト ボックス 405">
          <a:extLst>
            <a:ext uri="{FF2B5EF4-FFF2-40B4-BE49-F238E27FC236}">
              <a16:creationId xmlns:a16="http://schemas.microsoft.com/office/drawing/2014/main" id="{523CDE13-991A-4C8D-8E99-7822A7449626}"/>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7" name="直線コネクタ 406">
          <a:extLst>
            <a:ext uri="{FF2B5EF4-FFF2-40B4-BE49-F238E27FC236}">
              <a16:creationId xmlns:a16="http://schemas.microsoft.com/office/drawing/2014/main" id="{3678877D-831D-42DE-93B6-6CF0F568EB77}"/>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8" name="テキスト ボックス 407">
          <a:extLst>
            <a:ext uri="{FF2B5EF4-FFF2-40B4-BE49-F238E27FC236}">
              <a16:creationId xmlns:a16="http://schemas.microsoft.com/office/drawing/2014/main" id="{2E0B8DCC-9BDB-48FA-A080-DBC86392C78F}"/>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9" name="直線コネクタ 408">
          <a:extLst>
            <a:ext uri="{FF2B5EF4-FFF2-40B4-BE49-F238E27FC236}">
              <a16:creationId xmlns:a16="http://schemas.microsoft.com/office/drawing/2014/main" id="{BC1374A2-CA03-43A1-9BF4-85486BB60679}"/>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0" name="テキスト ボックス 409">
          <a:extLst>
            <a:ext uri="{FF2B5EF4-FFF2-40B4-BE49-F238E27FC236}">
              <a16:creationId xmlns:a16="http://schemas.microsoft.com/office/drawing/2014/main" id="{F1810D8F-17DC-43BF-B89A-0D74FDE2908A}"/>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1" name="直線コネクタ 410">
          <a:extLst>
            <a:ext uri="{FF2B5EF4-FFF2-40B4-BE49-F238E27FC236}">
              <a16:creationId xmlns:a16="http://schemas.microsoft.com/office/drawing/2014/main" id="{5AFD090B-ECF0-4A48-8DBA-86BEAF992488}"/>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2" name="テキスト ボックス 411">
          <a:extLst>
            <a:ext uri="{FF2B5EF4-FFF2-40B4-BE49-F238E27FC236}">
              <a16:creationId xmlns:a16="http://schemas.microsoft.com/office/drawing/2014/main" id="{CAD3F7FA-DBFF-47FD-9F4B-6C9E1ABCF444}"/>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3" name="直線コネクタ 412">
          <a:extLst>
            <a:ext uri="{FF2B5EF4-FFF2-40B4-BE49-F238E27FC236}">
              <a16:creationId xmlns:a16="http://schemas.microsoft.com/office/drawing/2014/main" id="{516CD4F7-7206-482A-B90B-0569646B56D4}"/>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4" name="テキスト ボックス 413">
          <a:extLst>
            <a:ext uri="{FF2B5EF4-FFF2-40B4-BE49-F238E27FC236}">
              <a16:creationId xmlns:a16="http://schemas.microsoft.com/office/drawing/2014/main" id="{B12CB683-02F9-46E8-93D6-7D3BADBBFD46}"/>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5AE173E2-C2E7-43EB-B339-B0A0762CBCE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6" name="【一般廃棄物処理施設】&#10;有形固定資産減価償却率グラフ枠">
          <a:extLst>
            <a:ext uri="{FF2B5EF4-FFF2-40B4-BE49-F238E27FC236}">
              <a16:creationId xmlns:a16="http://schemas.microsoft.com/office/drawing/2014/main" id="{21222C64-0FEE-4E54-867E-C9030036438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43543</xdr:rowOff>
    </xdr:from>
    <xdr:to>
      <xdr:col>85</xdr:col>
      <xdr:colOff>126364</xdr:colOff>
      <xdr:row>42</xdr:row>
      <xdr:rowOff>12519</xdr:rowOff>
    </xdr:to>
    <xdr:cxnSp macro="">
      <xdr:nvCxnSpPr>
        <xdr:cNvPr id="417" name="直線コネクタ 416">
          <a:extLst>
            <a:ext uri="{FF2B5EF4-FFF2-40B4-BE49-F238E27FC236}">
              <a16:creationId xmlns:a16="http://schemas.microsoft.com/office/drawing/2014/main" id="{69445F73-42BD-45A1-93CB-7098FF86FED4}"/>
            </a:ext>
          </a:extLst>
        </xdr:cNvPr>
        <xdr:cNvCxnSpPr/>
      </xdr:nvCxnSpPr>
      <xdr:spPr>
        <a:xfrm flipV="1">
          <a:off x="16318864" y="5872843"/>
          <a:ext cx="0" cy="134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16346</xdr:rowOff>
    </xdr:from>
    <xdr:ext cx="405111" cy="259045"/>
    <xdr:sp macro="" textlink="">
      <xdr:nvSpPr>
        <xdr:cNvPr id="418" name="【一般廃棄物処理施設】&#10;有形固定資産減価償却率最小値テキスト">
          <a:extLst>
            <a:ext uri="{FF2B5EF4-FFF2-40B4-BE49-F238E27FC236}">
              <a16:creationId xmlns:a16="http://schemas.microsoft.com/office/drawing/2014/main" id="{FBD4C752-F336-4176-99AF-68AAF0B603C1}"/>
            </a:ext>
          </a:extLst>
        </xdr:cNvPr>
        <xdr:cNvSpPr txBox="1"/>
      </xdr:nvSpPr>
      <xdr:spPr>
        <a:xfrm>
          <a:off x="16357600" y="721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12519</xdr:rowOff>
    </xdr:from>
    <xdr:to>
      <xdr:col>86</xdr:col>
      <xdr:colOff>25400</xdr:colOff>
      <xdr:row>42</xdr:row>
      <xdr:rowOff>12519</xdr:rowOff>
    </xdr:to>
    <xdr:cxnSp macro="">
      <xdr:nvCxnSpPr>
        <xdr:cNvPr id="419" name="直線コネクタ 418">
          <a:extLst>
            <a:ext uri="{FF2B5EF4-FFF2-40B4-BE49-F238E27FC236}">
              <a16:creationId xmlns:a16="http://schemas.microsoft.com/office/drawing/2014/main" id="{C1B2B37E-AA47-4D4C-8D7F-6E7258E67458}"/>
            </a:ext>
          </a:extLst>
        </xdr:cNvPr>
        <xdr:cNvCxnSpPr/>
      </xdr:nvCxnSpPr>
      <xdr:spPr>
        <a:xfrm>
          <a:off x="16230600" y="721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161670</xdr:rowOff>
    </xdr:from>
    <xdr:ext cx="405111" cy="259045"/>
    <xdr:sp macro="" textlink="">
      <xdr:nvSpPr>
        <xdr:cNvPr id="420" name="【一般廃棄物処理施設】&#10;有形固定資産減価償却率最大値テキスト">
          <a:extLst>
            <a:ext uri="{FF2B5EF4-FFF2-40B4-BE49-F238E27FC236}">
              <a16:creationId xmlns:a16="http://schemas.microsoft.com/office/drawing/2014/main" id="{FB93E4D0-68B4-4AA1-96C1-9220A3534306}"/>
            </a:ext>
          </a:extLst>
        </xdr:cNvPr>
        <xdr:cNvSpPr txBox="1"/>
      </xdr:nvSpPr>
      <xdr:spPr>
        <a:xfrm>
          <a:off x="16357600" y="564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43543</xdr:rowOff>
    </xdr:from>
    <xdr:to>
      <xdr:col>86</xdr:col>
      <xdr:colOff>25400</xdr:colOff>
      <xdr:row>34</xdr:row>
      <xdr:rowOff>43543</xdr:rowOff>
    </xdr:to>
    <xdr:cxnSp macro="">
      <xdr:nvCxnSpPr>
        <xdr:cNvPr id="421" name="直線コネクタ 420">
          <a:extLst>
            <a:ext uri="{FF2B5EF4-FFF2-40B4-BE49-F238E27FC236}">
              <a16:creationId xmlns:a16="http://schemas.microsoft.com/office/drawing/2014/main" id="{1FEAC108-5624-4EFF-B695-3297F036A69D}"/>
            </a:ext>
          </a:extLst>
        </xdr:cNvPr>
        <xdr:cNvCxnSpPr/>
      </xdr:nvCxnSpPr>
      <xdr:spPr>
        <a:xfrm>
          <a:off x="16230600" y="587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100165</xdr:rowOff>
    </xdr:from>
    <xdr:ext cx="405111" cy="259045"/>
    <xdr:sp macro="" textlink="">
      <xdr:nvSpPr>
        <xdr:cNvPr id="422" name="【一般廃棄物処理施設】&#10;有形固定資産減価償却率平均値テキスト">
          <a:extLst>
            <a:ext uri="{FF2B5EF4-FFF2-40B4-BE49-F238E27FC236}">
              <a16:creationId xmlns:a16="http://schemas.microsoft.com/office/drawing/2014/main" id="{D8A9389D-30E3-4C3E-BC08-4DB2E2928908}"/>
            </a:ext>
          </a:extLst>
        </xdr:cNvPr>
        <xdr:cNvSpPr txBox="1"/>
      </xdr:nvSpPr>
      <xdr:spPr>
        <a:xfrm>
          <a:off x="16357600" y="6615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121738</xdr:rowOff>
    </xdr:from>
    <xdr:to>
      <xdr:col>85</xdr:col>
      <xdr:colOff>177800</xdr:colOff>
      <xdr:row>39</xdr:row>
      <xdr:rowOff>51888</xdr:rowOff>
    </xdr:to>
    <xdr:sp macro="" textlink="">
      <xdr:nvSpPr>
        <xdr:cNvPr id="423" name="フローチャート: 判断 422">
          <a:extLst>
            <a:ext uri="{FF2B5EF4-FFF2-40B4-BE49-F238E27FC236}">
              <a16:creationId xmlns:a16="http://schemas.microsoft.com/office/drawing/2014/main" id="{DB51676F-FAAE-4D02-B0D3-24458D693612}"/>
            </a:ext>
          </a:extLst>
        </xdr:cNvPr>
        <xdr:cNvSpPr/>
      </xdr:nvSpPr>
      <xdr:spPr>
        <a:xfrm>
          <a:off x="162687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95613</xdr:rowOff>
    </xdr:from>
    <xdr:to>
      <xdr:col>81</xdr:col>
      <xdr:colOff>101600</xdr:colOff>
      <xdr:row>39</xdr:row>
      <xdr:rowOff>25763</xdr:rowOff>
    </xdr:to>
    <xdr:sp macro="" textlink="">
      <xdr:nvSpPr>
        <xdr:cNvPr id="424" name="フローチャート: 判断 423">
          <a:extLst>
            <a:ext uri="{FF2B5EF4-FFF2-40B4-BE49-F238E27FC236}">
              <a16:creationId xmlns:a16="http://schemas.microsoft.com/office/drawing/2014/main" id="{3A28F04D-F992-4FE6-90A5-C33EF45146B3}"/>
            </a:ext>
          </a:extLst>
        </xdr:cNvPr>
        <xdr:cNvSpPr/>
      </xdr:nvSpPr>
      <xdr:spPr>
        <a:xfrm>
          <a:off x="15430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58057</xdr:rowOff>
    </xdr:from>
    <xdr:to>
      <xdr:col>76</xdr:col>
      <xdr:colOff>165100</xdr:colOff>
      <xdr:row>38</xdr:row>
      <xdr:rowOff>159657</xdr:rowOff>
    </xdr:to>
    <xdr:sp macro="" textlink="">
      <xdr:nvSpPr>
        <xdr:cNvPr id="425" name="フローチャート: 判断 424">
          <a:extLst>
            <a:ext uri="{FF2B5EF4-FFF2-40B4-BE49-F238E27FC236}">
              <a16:creationId xmlns:a16="http://schemas.microsoft.com/office/drawing/2014/main" id="{496DE049-39FC-4314-BAF4-C8E0AE95D1A0}"/>
            </a:ext>
          </a:extLst>
        </xdr:cNvPr>
        <xdr:cNvSpPr/>
      </xdr:nvSpPr>
      <xdr:spPr>
        <a:xfrm>
          <a:off x="14541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38463</xdr:rowOff>
    </xdr:from>
    <xdr:to>
      <xdr:col>72</xdr:col>
      <xdr:colOff>38100</xdr:colOff>
      <xdr:row>38</xdr:row>
      <xdr:rowOff>140063</xdr:rowOff>
    </xdr:to>
    <xdr:sp macro="" textlink="">
      <xdr:nvSpPr>
        <xdr:cNvPr id="426" name="フローチャート: 判断 425">
          <a:extLst>
            <a:ext uri="{FF2B5EF4-FFF2-40B4-BE49-F238E27FC236}">
              <a16:creationId xmlns:a16="http://schemas.microsoft.com/office/drawing/2014/main" id="{21CC5608-2DB3-438E-85FB-55B4F4283305}"/>
            </a:ext>
          </a:extLst>
        </xdr:cNvPr>
        <xdr:cNvSpPr/>
      </xdr:nvSpPr>
      <xdr:spPr>
        <a:xfrm>
          <a:off x="13652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59690</xdr:rowOff>
    </xdr:from>
    <xdr:to>
      <xdr:col>67</xdr:col>
      <xdr:colOff>101600</xdr:colOff>
      <xdr:row>38</xdr:row>
      <xdr:rowOff>161290</xdr:rowOff>
    </xdr:to>
    <xdr:sp macro="" textlink="">
      <xdr:nvSpPr>
        <xdr:cNvPr id="427" name="フローチャート: 判断 426">
          <a:extLst>
            <a:ext uri="{FF2B5EF4-FFF2-40B4-BE49-F238E27FC236}">
              <a16:creationId xmlns:a16="http://schemas.microsoft.com/office/drawing/2014/main" id="{2A973317-1499-4B12-AEDF-5EF6AB9D3CE7}"/>
            </a:ext>
          </a:extLst>
        </xdr:cNvPr>
        <xdr:cNvSpPr/>
      </xdr:nvSpPr>
      <xdr:spPr>
        <a:xfrm>
          <a:off x="12763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83322D01-F903-48E4-A5C0-A4190287A1B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4FB865B3-9ADE-4935-B22F-4F69C22EE6E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C02BF57B-EB8A-4FE9-919B-A77722EA73A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F7F274CF-B1A9-4E43-9DCD-E89E7B06CD0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1E6B322B-9DBF-4F5C-B1F5-EE298C170E8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93980</xdr:rowOff>
    </xdr:from>
    <xdr:to>
      <xdr:col>85</xdr:col>
      <xdr:colOff>177800</xdr:colOff>
      <xdr:row>39</xdr:row>
      <xdr:rowOff>24130</xdr:rowOff>
    </xdr:to>
    <xdr:sp macro="" textlink="">
      <xdr:nvSpPr>
        <xdr:cNvPr id="433" name="楕円 432">
          <a:extLst>
            <a:ext uri="{FF2B5EF4-FFF2-40B4-BE49-F238E27FC236}">
              <a16:creationId xmlns:a16="http://schemas.microsoft.com/office/drawing/2014/main" id="{52C990B9-97CC-4C90-ABC8-6F88055DA24E}"/>
            </a:ext>
          </a:extLst>
        </xdr:cNvPr>
        <xdr:cNvSpPr/>
      </xdr:nvSpPr>
      <xdr:spPr>
        <a:xfrm>
          <a:off x="162687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116857</xdr:rowOff>
    </xdr:from>
    <xdr:ext cx="405111" cy="259045"/>
    <xdr:sp macro="" textlink="">
      <xdr:nvSpPr>
        <xdr:cNvPr id="434" name="【一般廃棄物処理施設】&#10;有形固定資産減価償却率該当値テキスト">
          <a:extLst>
            <a:ext uri="{FF2B5EF4-FFF2-40B4-BE49-F238E27FC236}">
              <a16:creationId xmlns:a16="http://schemas.microsoft.com/office/drawing/2014/main" id="{C3AECBB4-F279-432B-A74B-5653F8DD5B53}"/>
            </a:ext>
          </a:extLst>
        </xdr:cNvPr>
        <xdr:cNvSpPr txBox="1"/>
      </xdr:nvSpPr>
      <xdr:spPr>
        <a:xfrm>
          <a:off x="16357600" y="646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62956</xdr:rowOff>
    </xdr:from>
    <xdr:to>
      <xdr:col>81</xdr:col>
      <xdr:colOff>101600</xdr:colOff>
      <xdr:row>38</xdr:row>
      <xdr:rowOff>164556</xdr:rowOff>
    </xdr:to>
    <xdr:sp macro="" textlink="">
      <xdr:nvSpPr>
        <xdr:cNvPr id="435" name="楕円 434">
          <a:extLst>
            <a:ext uri="{FF2B5EF4-FFF2-40B4-BE49-F238E27FC236}">
              <a16:creationId xmlns:a16="http://schemas.microsoft.com/office/drawing/2014/main" id="{7D6F379F-D31E-453E-B7B2-85D769B4C8A8}"/>
            </a:ext>
          </a:extLst>
        </xdr:cNvPr>
        <xdr:cNvSpPr/>
      </xdr:nvSpPr>
      <xdr:spPr>
        <a:xfrm>
          <a:off x="15430500" y="657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113756</xdr:rowOff>
    </xdr:from>
    <xdr:to>
      <xdr:col>85</xdr:col>
      <xdr:colOff>127000</xdr:colOff>
      <xdr:row>38</xdr:row>
      <xdr:rowOff>144780</xdr:rowOff>
    </xdr:to>
    <xdr:cxnSp macro="">
      <xdr:nvCxnSpPr>
        <xdr:cNvPr id="436" name="直線コネクタ 435">
          <a:extLst>
            <a:ext uri="{FF2B5EF4-FFF2-40B4-BE49-F238E27FC236}">
              <a16:creationId xmlns:a16="http://schemas.microsoft.com/office/drawing/2014/main" id="{608E6C27-1374-4E37-B34C-0A709803A6E2}"/>
            </a:ext>
          </a:extLst>
        </xdr:cNvPr>
        <xdr:cNvCxnSpPr/>
      </xdr:nvCxnSpPr>
      <xdr:spPr>
        <a:xfrm>
          <a:off x="15481300" y="6628856"/>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31931</xdr:rowOff>
    </xdr:from>
    <xdr:to>
      <xdr:col>76</xdr:col>
      <xdr:colOff>165100</xdr:colOff>
      <xdr:row>38</xdr:row>
      <xdr:rowOff>133531</xdr:rowOff>
    </xdr:to>
    <xdr:sp macro="" textlink="">
      <xdr:nvSpPr>
        <xdr:cNvPr id="437" name="楕円 436">
          <a:extLst>
            <a:ext uri="{FF2B5EF4-FFF2-40B4-BE49-F238E27FC236}">
              <a16:creationId xmlns:a16="http://schemas.microsoft.com/office/drawing/2014/main" id="{613A0E92-D661-4160-A38B-DF75DFD5D925}"/>
            </a:ext>
          </a:extLst>
        </xdr:cNvPr>
        <xdr:cNvSpPr/>
      </xdr:nvSpPr>
      <xdr:spPr>
        <a:xfrm>
          <a:off x="14541500" y="654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82731</xdr:rowOff>
    </xdr:from>
    <xdr:to>
      <xdr:col>81</xdr:col>
      <xdr:colOff>50800</xdr:colOff>
      <xdr:row>38</xdr:row>
      <xdr:rowOff>113756</xdr:rowOff>
    </xdr:to>
    <xdr:cxnSp macro="">
      <xdr:nvCxnSpPr>
        <xdr:cNvPr id="438" name="直線コネクタ 437">
          <a:extLst>
            <a:ext uri="{FF2B5EF4-FFF2-40B4-BE49-F238E27FC236}">
              <a16:creationId xmlns:a16="http://schemas.microsoft.com/office/drawing/2014/main" id="{2DB7FCAC-3B9F-4052-9876-38B888834547}"/>
            </a:ext>
          </a:extLst>
        </xdr:cNvPr>
        <xdr:cNvCxnSpPr/>
      </xdr:nvCxnSpPr>
      <xdr:spPr>
        <a:xfrm>
          <a:off x="14592300" y="659783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907</xdr:rowOff>
    </xdr:from>
    <xdr:to>
      <xdr:col>72</xdr:col>
      <xdr:colOff>38100</xdr:colOff>
      <xdr:row>38</xdr:row>
      <xdr:rowOff>102507</xdr:rowOff>
    </xdr:to>
    <xdr:sp macro="" textlink="">
      <xdr:nvSpPr>
        <xdr:cNvPr id="439" name="楕円 438">
          <a:extLst>
            <a:ext uri="{FF2B5EF4-FFF2-40B4-BE49-F238E27FC236}">
              <a16:creationId xmlns:a16="http://schemas.microsoft.com/office/drawing/2014/main" id="{D7CAF09D-93D3-4B39-845C-57025344D2E6}"/>
            </a:ext>
          </a:extLst>
        </xdr:cNvPr>
        <xdr:cNvSpPr/>
      </xdr:nvSpPr>
      <xdr:spPr>
        <a:xfrm>
          <a:off x="13652500" y="651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51707</xdr:rowOff>
    </xdr:from>
    <xdr:to>
      <xdr:col>76</xdr:col>
      <xdr:colOff>114300</xdr:colOff>
      <xdr:row>38</xdr:row>
      <xdr:rowOff>82731</xdr:rowOff>
    </xdr:to>
    <xdr:cxnSp macro="">
      <xdr:nvCxnSpPr>
        <xdr:cNvPr id="440" name="直線コネクタ 439">
          <a:extLst>
            <a:ext uri="{FF2B5EF4-FFF2-40B4-BE49-F238E27FC236}">
              <a16:creationId xmlns:a16="http://schemas.microsoft.com/office/drawing/2014/main" id="{97171B40-A3CB-4916-B8C7-06A9BFE7E0B6}"/>
            </a:ext>
          </a:extLst>
        </xdr:cNvPr>
        <xdr:cNvCxnSpPr/>
      </xdr:nvCxnSpPr>
      <xdr:spPr>
        <a:xfrm>
          <a:off x="13703300" y="656680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115207</xdr:rowOff>
    </xdr:from>
    <xdr:to>
      <xdr:col>67</xdr:col>
      <xdr:colOff>101600</xdr:colOff>
      <xdr:row>38</xdr:row>
      <xdr:rowOff>45357</xdr:rowOff>
    </xdr:to>
    <xdr:sp macro="" textlink="">
      <xdr:nvSpPr>
        <xdr:cNvPr id="441" name="楕円 440">
          <a:extLst>
            <a:ext uri="{FF2B5EF4-FFF2-40B4-BE49-F238E27FC236}">
              <a16:creationId xmlns:a16="http://schemas.microsoft.com/office/drawing/2014/main" id="{3E49C9AC-791B-4DDD-A69B-47B25AD8D313}"/>
            </a:ext>
          </a:extLst>
        </xdr:cNvPr>
        <xdr:cNvSpPr/>
      </xdr:nvSpPr>
      <xdr:spPr>
        <a:xfrm>
          <a:off x="12763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166007</xdr:rowOff>
    </xdr:from>
    <xdr:to>
      <xdr:col>71</xdr:col>
      <xdr:colOff>177800</xdr:colOff>
      <xdr:row>38</xdr:row>
      <xdr:rowOff>51707</xdr:rowOff>
    </xdr:to>
    <xdr:cxnSp macro="">
      <xdr:nvCxnSpPr>
        <xdr:cNvPr id="442" name="直線コネクタ 441">
          <a:extLst>
            <a:ext uri="{FF2B5EF4-FFF2-40B4-BE49-F238E27FC236}">
              <a16:creationId xmlns:a16="http://schemas.microsoft.com/office/drawing/2014/main" id="{6855D370-8E90-4094-9026-90C8C36C845C}"/>
            </a:ext>
          </a:extLst>
        </xdr:cNvPr>
        <xdr:cNvCxnSpPr/>
      </xdr:nvCxnSpPr>
      <xdr:spPr>
        <a:xfrm>
          <a:off x="12814300" y="6509657"/>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16890</xdr:rowOff>
    </xdr:from>
    <xdr:ext cx="405111" cy="259045"/>
    <xdr:sp macro="" textlink="">
      <xdr:nvSpPr>
        <xdr:cNvPr id="443" name="n_1aveValue【一般廃棄物処理施設】&#10;有形固定資産減価償却率">
          <a:extLst>
            <a:ext uri="{FF2B5EF4-FFF2-40B4-BE49-F238E27FC236}">
              <a16:creationId xmlns:a16="http://schemas.microsoft.com/office/drawing/2014/main" id="{670E32A7-58BF-47E5-84DD-BEEB652ABA4F}"/>
            </a:ext>
          </a:extLst>
        </xdr:cNvPr>
        <xdr:cNvSpPr txBox="1"/>
      </xdr:nvSpPr>
      <xdr:spPr>
        <a:xfrm>
          <a:off x="152660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150784</xdr:rowOff>
    </xdr:from>
    <xdr:ext cx="405111" cy="259045"/>
    <xdr:sp macro="" textlink="">
      <xdr:nvSpPr>
        <xdr:cNvPr id="444" name="n_2aveValue【一般廃棄物処理施設】&#10;有形固定資産減価償却率">
          <a:extLst>
            <a:ext uri="{FF2B5EF4-FFF2-40B4-BE49-F238E27FC236}">
              <a16:creationId xmlns:a16="http://schemas.microsoft.com/office/drawing/2014/main" id="{C2182497-3FA6-408C-B3E5-ADBC534DB8FF}"/>
            </a:ext>
          </a:extLst>
        </xdr:cNvPr>
        <xdr:cNvSpPr txBox="1"/>
      </xdr:nvSpPr>
      <xdr:spPr>
        <a:xfrm>
          <a:off x="143897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131190</xdr:rowOff>
    </xdr:from>
    <xdr:ext cx="405111" cy="259045"/>
    <xdr:sp macro="" textlink="">
      <xdr:nvSpPr>
        <xdr:cNvPr id="445" name="n_3aveValue【一般廃棄物処理施設】&#10;有形固定資産減価償却率">
          <a:extLst>
            <a:ext uri="{FF2B5EF4-FFF2-40B4-BE49-F238E27FC236}">
              <a16:creationId xmlns:a16="http://schemas.microsoft.com/office/drawing/2014/main" id="{D93783B9-A4D0-4156-AE4F-286908B19F9F}"/>
            </a:ext>
          </a:extLst>
        </xdr:cNvPr>
        <xdr:cNvSpPr txBox="1"/>
      </xdr:nvSpPr>
      <xdr:spPr>
        <a:xfrm>
          <a:off x="13500744" y="664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152417</xdr:rowOff>
    </xdr:from>
    <xdr:ext cx="405111" cy="259045"/>
    <xdr:sp macro="" textlink="">
      <xdr:nvSpPr>
        <xdr:cNvPr id="446" name="n_4aveValue【一般廃棄物処理施設】&#10;有形固定資産減価償却率">
          <a:extLst>
            <a:ext uri="{FF2B5EF4-FFF2-40B4-BE49-F238E27FC236}">
              <a16:creationId xmlns:a16="http://schemas.microsoft.com/office/drawing/2014/main" id="{3D2BE8FD-06F8-4766-A267-10335747DA54}"/>
            </a:ext>
          </a:extLst>
        </xdr:cNvPr>
        <xdr:cNvSpPr txBox="1"/>
      </xdr:nvSpPr>
      <xdr:spPr>
        <a:xfrm>
          <a:off x="12611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9633</xdr:rowOff>
    </xdr:from>
    <xdr:ext cx="405111" cy="259045"/>
    <xdr:sp macro="" textlink="">
      <xdr:nvSpPr>
        <xdr:cNvPr id="447" name="n_1mainValue【一般廃棄物処理施設】&#10;有形固定資産減価償却率">
          <a:extLst>
            <a:ext uri="{FF2B5EF4-FFF2-40B4-BE49-F238E27FC236}">
              <a16:creationId xmlns:a16="http://schemas.microsoft.com/office/drawing/2014/main" id="{3E0ACDD5-F410-4340-A477-E6FD47D154D5}"/>
            </a:ext>
          </a:extLst>
        </xdr:cNvPr>
        <xdr:cNvSpPr txBox="1"/>
      </xdr:nvSpPr>
      <xdr:spPr>
        <a:xfrm>
          <a:off x="15266044" y="635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150058</xdr:rowOff>
    </xdr:from>
    <xdr:ext cx="405111" cy="259045"/>
    <xdr:sp macro="" textlink="">
      <xdr:nvSpPr>
        <xdr:cNvPr id="448" name="n_2mainValue【一般廃棄物処理施設】&#10;有形固定資産減価償却率">
          <a:extLst>
            <a:ext uri="{FF2B5EF4-FFF2-40B4-BE49-F238E27FC236}">
              <a16:creationId xmlns:a16="http://schemas.microsoft.com/office/drawing/2014/main" id="{CE4ECAE1-C53C-48CE-8C8E-4C08E5E4175C}"/>
            </a:ext>
          </a:extLst>
        </xdr:cNvPr>
        <xdr:cNvSpPr txBox="1"/>
      </xdr:nvSpPr>
      <xdr:spPr>
        <a:xfrm>
          <a:off x="14389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119034</xdr:rowOff>
    </xdr:from>
    <xdr:ext cx="405111" cy="259045"/>
    <xdr:sp macro="" textlink="">
      <xdr:nvSpPr>
        <xdr:cNvPr id="449" name="n_3mainValue【一般廃棄物処理施設】&#10;有形固定資産減価償却率">
          <a:extLst>
            <a:ext uri="{FF2B5EF4-FFF2-40B4-BE49-F238E27FC236}">
              <a16:creationId xmlns:a16="http://schemas.microsoft.com/office/drawing/2014/main" id="{E18601A2-4249-42AC-9CDD-0D2F9680242B}"/>
            </a:ext>
          </a:extLst>
        </xdr:cNvPr>
        <xdr:cNvSpPr txBox="1"/>
      </xdr:nvSpPr>
      <xdr:spPr>
        <a:xfrm>
          <a:off x="13500744" y="629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61884</xdr:rowOff>
    </xdr:from>
    <xdr:ext cx="405111" cy="259045"/>
    <xdr:sp macro="" textlink="">
      <xdr:nvSpPr>
        <xdr:cNvPr id="450" name="n_4mainValue【一般廃棄物処理施設】&#10;有形固定資産減価償却率">
          <a:extLst>
            <a:ext uri="{FF2B5EF4-FFF2-40B4-BE49-F238E27FC236}">
              <a16:creationId xmlns:a16="http://schemas.microsoft.com/office/drawing/2014/main" id="{8DEAA87C-E59A-4EE2-9DAF-345B52824F6C}"/>
            </a:ext>
          </a:extLst>
        </xdr:cNvPr>
        <xdr:cNvSpPr txBox="1"/>
      </xdr:nvSpPr>
      <xdr:spPr>
        <a:xfrm>
          <a:off x="12611744" y="623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ADB0E050-302A-4F95-96F4-93B558D395B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A1FE911D-489F-426D-A9C9-5DD6464D84A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08C75A0A-F64E-44E3-90AC-F7A265B2B9B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2726FFE2-3E35-4005-A748-87457FA0D7F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67FEA43F-713B-4DF5-9976-E9C0E079018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70636EA5-DA2F-4390-8145-EC589A1F3DC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AE9FDD6C-A5A4-4D1E-9690-89B7418519E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1E969257-C4DC-494E-B18B-283E8122BF4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9367B836-09D1-496A-B4A4-D44CCE3BACC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0048C24E-AB5C-4981-A72F-C543A90C9B5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a:extLst>
            <a:ext uri="{FF2B5EF4-FFF2-40B4-BE49-F238E27FC236}">
              <a16:creationId xmlns:a16="http://schemas.microsoft.com/office/drawing/2014/main" id="{C3EDF807-1720-40D1-A832-FC61D7A9FFBC}"/>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2" name="テキスト ボックス 461">
          <a:extLst>
            <a:ext uri="{FF2B5EF4-FFF2-40B4-BE49-F238E27FC236}">
              <a16:creationId xmlns:a16="http://schemas.microsoft.com/office/drawing/2014/main" id="{0A945A13-5F7D-4592-8693-1277800B0153}"/>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a:extLst>
            <a:ext uri="{FF2B5EF4-FFF2-40B4-BE49-F238E27FC236}">
              <a16:creationId xmlns:a16="http://schemas.microsoft.com/office/drawing/2014/main" id="{F0636A2F-3DDB-4D08-8017-8830263BC5EB}"/>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4" name="テキスト ボックス 463">
          <a:extLst>
            <a:ext uri="{FF2B5EF4-FFF2-40B4-BE49-F238E27FC236}">
              <a16:creationId xmlns:a16="http://schemas.microsoft.com/office/drawing/2014/main" id="{19AB67C2-34F8-450A-8ED2-C5E294439D81}"/>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a:extLst>
            <a:ext uri="{FF2B5EF4-FFF2-40B4-BE49-F238E27FC236}">
              <a16:creationId xmlns:a16="http://schemas.microsoft.com/office/drawing/2014/main" id="{1136113A-83D3-41EC-A5A0-5CE9B0345B43}"/>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466" name="テキスト ボックス 465">
          <a:extLst>
            <a:ext uri="{FF2B5EF4-FFF2-40B4-BE49-F238E27FC236}">
              <a16:creationId xmlns:a16="http://schemas.microsoft.com/office/drawing/2014/main" id="{2ECF032A-8624-45BB-8DD8-8A08950D6719}"/>
            </a:ext>
          </a:extLst>
        </xdr:cNvPr>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a:extLst>
            <a:ext uri="{FF2B5EF4-FFF2-40B4-BE49-F238E27FC236}">
              <a16:creationId xmlns:a16="http://schemas.microsoft.com/office/drawing/2014/main" id="{8C2D6B61-D2CA-4A88-8012-1C3E34A14BE3}"/>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468" name="テキスト ボックス 467">
          <a:extLst>
            <a:ext uri="{FF2B5EF4-FFF2-40B4-BE49-F238E27FC236}">
              <a16:creationId xmlns:a16="http://schemas.microsoft.com/office/drawing/2014/main" id="{02EA37AA-72AD-4A25-8799-C2F05D6A8E8F}"/>
            </a:ext>
          </a:extLst>
        </xdr:cNvPr>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a:extLst>
            <a:ext uri="{FF2B5EF4-FFF2-40B4-BE49-F238E27FC236}">
              <a16:creationId xmlns:a16="http://schemas.microsoft.com/office/drawing/2014/main" id="{9D68DD74-110A-40FE-9B3E-90CAA7D61198}"/>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470" name="テキスト ボックス 469">
          <a:extLst>
            <a:ext uri="{FF2B5EF4-FFF2-40B4-BE49-F238E27FC236}">
              <a16:creationId xmlns:a16="http://schemas.microsoft.com/office/drawing/2014/main" id="{A6FF3670-ADA9-444C-9FDD-E5B9CCF1345D}"/>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F6AEF9E2-A8CD-4DB3-AA7B-0097A144803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72" name="テキスト ボックス 471">
          <a:extLst>
            <a:ext uri="{FF2B5EF4-FFF2-40B4-BE49-F238E27FC236}">
              <a16:creationId xmlns:a16="http://schemas.microsoft.com/office/drawing/2014/main" id="{20DF7B1B-F621-4703-923B-761BE6DB009E}"/>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一般廃棄物処理施設】&#10;一人当たり有形固定資産（償却資産）額グラフ枠">
          <a:extLst>
            <a:ext uri="{FF2B5EF4-FFF2-40B4-BE49-F238E27FC236}">
              <a16:creationId xmlns:a16="http://schemas.microsoft.com/office/drawing/2014/main" id="{7B47AFB4-7DD3-4598-A799-152E7B7464E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106905</xdr:rowOff>
    </xdr:from>
    <xdr:to>
      <xdr:col>116</xdr:col>
      <xdr:colOff>62864</xdr:colOff>
      <xdr:row>42</xdr:row>
      <xdr:rowOff>38040</xdr:rowOff>
    </xdr:to>
    <xdr:cxnSp macro="">
      <xdr:nvCxnSpPr>
        <xdr:cNvPr id="474" name="直線コネクタ 473">
          <a:extLst>
            <a:ext uri="{FF2B5EF4-FFF2-40B4-BE49-F238E27FC236}">
              <a16:creationId xmlns:a16="http://schemas.microsoft.com/office/drawing/2014/main" id="{70220FFB-7950-43E8-9024-23C98C4D0114}"/>
            </a:ext>
          </a:extLst>
        </xdr:cNvPr>
        <xdr:cNvCxnSpPr/>
      </xdr:nvCxnSpPr>
      <xdr:spPr>
        <a:xfrm flipV="1">
          <a:off x="22160864" y="5936205"/>
          <a:ext cx="0" cy="1302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41867</xdr:rowOff>
    </xdr:from>
    <xdr:ext cx="313932" cy="259045"/>
    <xdr:sp macro="" textlink="">
      <xdr:nvSpPr>
        <xdr:cNvPr id="475" name="【一般廃棄物処理施設】&#10;一人当たり有形固定資産（償却資産）額最小値テキスト">
          <a:extLst>
            <a:ext uri="{FF2B5EF4-FFF2-40B4-BE49-F238E27FC236}">
              <a16:creationId xmlns:a16="http://schemas.microsoft.com/office/drawing/2014/main" id="{56AB925E-7496-4E5E-8C71-456316C13B55}"/>
            </a:ext>
          </a:extLst>
        </xdr:cNvPr>
        <xdr:cNvSpPr txBox="1"/>
      </xdr:nvSpPr>
      <xdr:spPr>
        <a:xfrm>
          <a:off x="22199600" y="7242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38040</xdr:rowOff>
    </xdr:from>
    <xdr:to>
      <xdr:col>116</xdr:col>
      <xdr:colOff>152400</xdr:colOff>
      <xdr:row>42</xdr:row>
      <xdr:rowOff>38040</xdr:rowOff>
    </xdr:to>
    <xdr:cxnSp macro="">
      <xdr:nvCxnSpPr>
        <xdr:cNvPr id="476" name="直線コネクタ 475">
          <a:extLst>
            <a:ext uri="{FF2B5EF4-FFF2-40B4-BE49-F238E27FC236}">
              <a16:creationId xmlns:a16="http://schemas.microsoft.com/office/drawing/2014/main" id="{B81F1A27-F8E3-42B5-AD96-0F648F7BA5DB}"/>
            </a:ext>
          </a:extLst>
        </xdr:cNvPr>
        <xdr:cNvCxnSpPr/>
      </xdr:nvCxnSpPr>
      <xdr:spPr>
        <a:xfrm>
          <a:off x="22072600" y="7238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53582</xdr:rowOff>
    </xdr:from>
    <xdr:ext cx="690189" cy="259045"/>
    <xdr:sp macro="" textlink="">
      <xdr:nvSpPr>
        <xdr:cNvPr id="477" name="【一般廃棄物処理施設】&#10;一人当たり有形固定資産（償却資産）額最大値テキスト">
          <a:extLst>
            <a:ext uri="{FF2B5EF4-FFF2-40B4-BE49-F238E27FC236}">
              <a16:creationId xmlns:a16="http://schemas.microsoft.com/office/drawing/2014/main" id="{99639451-A000-4BCD-B69C-61E0A0DE462A}"/>
            </a:ext>
          </a:extLst>
        </xdr:cNvPr>
        <xdr:cNvSpPr txBox="1"/>
      </xdr:nvSpPr>
      <xdr:spPr>
        <a:xfrm>
          <a:off x="22199600" y="57114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106905</xdr:rowOff>
    </xdr:from>
    <xdr:to>
      <xdr:col>116</xdr:col>
      <xdr:colOff>152400</xdr:colOff>
      <xdr:row>34</xdr:row>
      <xdr:rowOff>106905</xdr:rowOff>
    </xdr:to>
    <xdr:cxnSp macro="">
      <xdr:nvCxnSpPr>
        <xdr:cNvPr id="478" name="直線コネクタ 477">
          <a:extLst>
            <a:ext uri="{FF2B5EF4-FFF2-40B4-BE49-F238E27FC236}">
              <a16:creationId xmlns:a16="http://schemas.microsoft.com/office/drawing/2014/main" id="{8BE7940D-1E27-41B5-99C3-B8DD708F0FA3}"/>
            </a:ext>
          </a:extLst>
        </xdr:cNvPr>
        <xdr:cNvCxnSpPr/>
      </xdr:nvCxnSpPr>
      <xdr:spPr>
        <a:xfrm>
          <a:off x="22072600" y="5936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110166</xdr:rowOff>
    </xdr:from>
    <xdr:ext cx="534377" cy="259045"/>
    <xdr:sp macro="" textlink="">
      <xdr:nvSpPr>
        <xdr:cNvPr id="479" name="【一般廃棄物処理施設】&#10;一人当たり有形固定資産（償却資産）額平均値テキスト">
          <a:extLst>
            <a:ext uri="{FF2B5EF4-FFF2-40B4-BE49-F238E27FC236}">
              <a16:creationId xmlns:a16="http://schemas.microsoft.com/office/drawing/2014/main" id="{1345906A-D4C5-430B-BF9D-8BA1049F81E3}"/>
            </a:ext>
          </a:extLst>
        </xdr:cNvPr>
        <xdr:cNvSpPr txBox="1"/>
      </xdr:nvSpPr>
      <xdr:spPr>
        <a:xfrm>
          <a:off x="22199600" y="6968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87289</xdr:rowOff>
    </xdr:from>
    <xdr:to>
      <xdr:col>116</xdr:col>
      <xdr:colOff>114300</xdr:colOff>
      <xdr:row>42</xdr:row>
      <xdr:rowOff>17439</xdr:rowOff>
    </xdr:to>
    <xdr:sp macro="" textlink="">
      <xdr:nvSpPr>
        <xdr:cNvPr id="480" name="フローチャート: 判断 479">
          <a:extLst>
            <a:ext uri="{FF2B5EF4-FFF2-40B4-BE49-F238E27FC236}">
              <a16:creationId xmlns:a16="http://schemas.microsoft.com/office/drawing/2014/main" id="{F20D4679-A61D-4568-8FD2-83B9B61F7693}"/>
            </a:ext>
          </a:extLst>
        </xdr:cNvPr>
        <xdr:cNvSpPr/>
      </xdr:nvSpPr>
      <xdr:spPr>
        <a:xfrm>
          <a:off x="22110700" y="711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103273</xdr:rowOff>
    </xdr:from>
    <xdr:to>
      <xdr:col>112</xdr:col>
      <xdr:colOff>38100</xdr:colOff>
      <xdr:row>42</xdr:row>
      <xdr:rowOff>33423</xdr:rowOff>
    </xdr:to>
    <xdr:sp macro="" textlink="">
      <xdr:nvSpPr>
        <xdr:cNvPr id="481" name="フローチャート: 判断 480">
          <a:extLst>
            <a:ext uri="{FF2B5EF4-FFF2-40B4-BE49-F238E27FC236}">
              <a16:creationId xmlns:a16="http://schemas.microsoft.com/office/drawing/2014/main" id="{81FCAE10-8393-4B0F-9FFD-0793FFA7DA7D}"/>
            </a:ext>
          </a:extLst>
        </xdr:cNvPr>
        <xdr:cNvSpPr/>
      </xdr:nvSpPr>
      <xdr:spPr>
        <a:xfrm>
          <a:off x="21272500" y="713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103243</xdr:rowOff>
    </xdr:from>
    <xdr:to>
      <xdr:col>107</xdr:col>
      <xdr:colOff>101600</xdr:colOff>
      <xdr:row>42</xdr:row>
      <xdr:rowOff>33393</xdr:rowOff>
    </xdr:to>
    <xdr:sp macro="" textlink="">
      <xdr:nvSpPr>
        <xdr:cNvPr id="482" name="フローチャート: 判断 481">
          <a:extLst>
            <a:ext uri="{FF2B5EF4-FFF2-40B4-BE49-F238E27FC236}">
              <a16:creationId xmlns:a16="http://schemas.microsoft.com/office/drawing/2014/main" id="{FFD7C6EE-CE93-4048-8963-26C581F4653B}"/>
            </a:ext>
          </a:extLst>
        </xdr:cNvPr>
        <xdr:cNvSpPr/>
      </xdr:nvSpPr>
      <xdr:spPr>
        <a:xfrm>
          <a:off x="20383500" y="713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105607</xdr:rowOff>
    </xdr:from>
    <xdr:to>
      <xdr:col>102</xdr:col>
      <xdr:colOff>165100</xdr:colOff>
      <xdr:row>42</xdr:row>
      <xdr:rowOff>35757</xdr:rowOff>
    </xdr:to>
    <xdr:sp macro="" textlink="">
      <xdr:nvSpPr>
        <xdr:cNvPr id="483" name="フローチャート: 判断 482">
          <a:extLst>
            <a:ext uri="{FF2B5EF4-FFF2-40B4-BE49-F238E27FC236}">
              <a16:creationId xmlns:a16="http://schemas.microsoft.com/office/drawing/2014/main" id="{ED67BDA3-2790-4147-8AF7-2880AF55B7A1}"/>
            </a:ext>
          </a:extLst>
        </xdr:cNvPr>
        <xdr:cNvSpPr/>
      </xdr:nvSpPr>
      <xdr:spPr>
        <a:xfrm>
          <a:off x="19494500" y="713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107732</xdr:rowOff>
    </xdr:from>
    <xdr:to>
      <xdr:col>98</xdr:col>
      <xdr:colOff>38100</xdr:colOff>
      <xdr:row>42</xdr:row>
      <xdr:rowOff>37882</xdr:rowOff>
    </xdr:to>
    <xdr:sp macro="" textlink="">
      <xdr:nvSpPr>
        <xdr:cNvPr id="484" name="フローチャート: 判断 483">
          <a:extLst>
            <a:ext uri="{FF2B5EF4-FFF2-40B4-BE49-F238E27FC236}">
              <a16:creationId xmlns:a16="http://schemas.microsoft.com/office/drawing/2014/main" id="{D1327A2B-D42F-4185-A44E-AACEBFFB4C2E}"/>
            </a:ext>
          </a:extLst>
        </xdr:cNvPr>
        <xdr:cNvSpPr/>
      </xdr:nvSpPr>
      <xdr:spPr>
        <a:xfrm>
          <a:off x="18605500" y="713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D5075814-A889-4AEC-93A0-E17D914D755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AA2B870A-2D5E-4E21-BFD6-BD8307B53FD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ED3977EB-E895-45C5-8FE1-DD3898DD223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3A3436B0-5E32-4803-B33C-45C2349600C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C3AECEAA-9B24-4640-BB03-615952E166A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138240</xdr:rowOff>
    </xdr:from>
    <xdr:to>
      <xdr:col>116</xdr:col>
      <xdr:colOff>114300</xdr:colOff>
      <xdr:row>42</xdr:row>
      <xdr:rowOff>68390</xdr:rowOff>
    </xdr:to>
    <xdr:sp macro="" textlink="">
      <xdr:nvSpPr>
        <xdr:cNvPr id="490" name="楕円 489">
          <a:extLst>
            <a:ext uri="{FF2B5EF4-FFF2-40B4-BE49-F238E27FC236}">
              <a16:creationId xmlns:a16="http://schemas.microsoft.com/office/drawing/2014/main" id="{7239F38B-A85B-4825-9C3C-5B1A198EED28}"/>
            </a:ext>
          </a:extLst>
        </xdr:cNvPr>
        <xdr:cNvSpPr/>
      </xdr:nvSpPr>
      <xdr:spPr>
        <a:xfrm>
          <a:off x="22110700" y="716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65717</xdr:rowOff>
    </xdr:from>
    <xdr:ext cx="534377" cy="259045"/>
    <xdr:sp macro="" textlink="">
      <xdr:nvSpPr>
        <xdr:cNvPr id="491" name="【一般廃棄物処理施設】&#10;一人当たり有形固定資産（償却資産）額該当値テキスト">
          <a:extLst>
            <a:ext uri="{FF2B5EF4-FFF2-40B4-BE49-F238E27FC236}">
              <a16:creationId xmlns:a16="http://schemas.microsoft.com/office/drawing/2014/main" id="{AE6AEA42-C70A-4A6D-9B9B-A38FBD156298}"/>
            </a:ext>
          </a:extLst>
        </xdr:cNvPr>
        <xdr:cNvSpPr txBox="1"/>
      </xdr:nvSpPr>
      <xdr:spPr>
        <a:xfrm>
          <a:off x="22199600" y="709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138192</xdr:rowOff>
    </xdr:from>
    <xdr:to>
      <xdr:col>112</xdr:col>
      <xdr:colOff>38100</xdr:colOff>
      <xdr:row>42</xdr:row>
      <xdr:rowOff>68342</xdr:rowOff>
    </xdr:to>
    <xdr:sp macro="" textlink="">
      <xdr:nvSpPr>
        <xdr:cNvPr id="492" name="楕円 491">
          <a:extLst>
            <a:ext uri="{FF2B5EF4-FFF2-40B4-BE49-F238E27FC236}">
              <a16:creationId xmlns:a16="http://schemas.microsoft.com/office/drawing/2014/main" id="{B2620A04-F72D-4007-B088-7F4F5CEC9C0A}"/>
            </a:ext>
          </a:extLst>
        </xdr:cNvPr>
        <xdr:cNvSpPr/>
      </xdr:nvSpPr>
      <xdr:spPr>
        <a:xfrm>
          <a:off x="21272500" y="716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17542</xdr:rowOff>
    </xdr:from>
    <xdr:to>
      <xdr:col>116</xdr:col>
      <xdr:colOff>63500</xdr:colOff>
      <xdr:row>42</xdr:row>
      <xdr:rowOff>17590</xdr:rowOff>
    </xdr:to>
    <xdr:cxnSp macro="">
      <xdr:nvCxnSpPr>
        <xdr:cNvPr id="493" name="直線コネクタ 492">
          <a:extLst>
            <a:ext uri="{FF2B5EF4-FFF2-40B4-BE49-F238E27FC236}">
              <a16:creationId xmlns:a16="http://schemas.microsoft.com/office/drawing/2014/main" id="{C6C97724-A262-4769-AD8D-0EE0FCACEF76}"/>
            </a:ext>
          </a:extLst>
        </xdr:cNvPr>
        <xdr:cNvCxnSpPr/>
      </xdr:nvCxnSpPr>
      <xdr:spPr>
        <a:xfrm>
          <a:off x="21323300" y="7218442"/>
          <a:ext cx="838200" cy="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138165</xdr:rowOff>
    </xdr:from>
    <xdr:to>
      <xdr:col>107</xdr:col>
      <xdr:colOff>101600</xdr:colOff>
      <xdr:row>42</xdr:row>
      <xdr:rowOff>68315</xdr:rowOff>
    </xdr:to>
    <xdr:sp macro="" textlink="">
      <xdr:nvSpPr>
        <xdr:cNvPr id="494" name="楕円 493">
          <a:extLst>
            <a:ext uri="{FF2B5EF4-FFF2-40B4-BE49-F238E27FC236}">
              <a16:creationId xmlns:a16="http://schemas.microsoft.com/office/drawing/2014/main" id="{84B325A4-6CA7-4BB0-9782-A4B655775F80}"/>
            </a:ext>
          </a:extLst>
        </xdr:cNvPr>
        <xdr:cNvSpPr/>
      </xdr:nvSpPr>
      <xdr:spPr>
        <a:xfrm>
          <a:off x="20383500" y="716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17515</xdr:rowOff>
    </xdr:from>
    <xdr:to>
      <xdr:col>111</xdr:col>
      <xdr:colOff>177800</xdr:colOff>
      <xdr:row>42</xdr:row>
      <xdr:rowOff>17542</xdr:rowOff>
    </xdr:to>
    <xdr:cxnSp macro="">
      <xdr:nvCxnSpPr>
        <xdr:cNvPr id="495" name="直線コネクタ 494">
          <a:extLst>
            <a:ext uri="{FF2B5EF4-FFF2-40B4-BE49-F238E27FC236}">
              <a16:creationId xmlns:a16="http://schemas.microsoft.com/office/drawing/2014/main" id="{E4BB88B6-B77E-45E3-B19C-D34640017657}"/>
            </a:ext>
          </a:extLst>
        </xdr:cNvPr>
        <xdr:cNvCxnSpPr/>
      </xdr:nvCxnSpPr>
      <xdr:spPr>
        <a:xfrm>
          <a:off x="20434300" y="7218415"/>
          <a:ext cx="889000" cy="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138850</xdr:rowOff>
    </xdr:from>
    <xdr:to>
      <xdr:col>102</xdr:col>
      <xdr:colOff>165100</xdr:colOff>
      <xdr:row>42</xdr:row>
      <xdr:rowOff>69000</xdr:rowOff>
    </xdr:to>
    <xdr:sp macro="" textlink="">
      <xdr:nvSpPr>
        <xdr:cNvPr id="496" name="楕円 495">
          <a:extLst>
            <a:ext uri="{FF2B5EF4-FFF2-40B4-BE49-F238E27FC236}">
              <a16:creationId xmlns:a16="http://schemas.microsoft.com/office/drawing/2014/main" id="{48B20DF6-BBC3-4BFD-A0B3-508598D07830}"/>
            </a:ext>
          </a:extLst>
        </xdr:cNvPr>
        <xdr:cNvSpPr/>
      </xdr:nvSpPr>
      <xdr:spPr>
        <a:xfrm>
          <a:off x="19494500" y="71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17515</xdr:rowOff>
    </xdr:from>
    <xdr:to>
      <xdr:col>107</xdr:col>
      <xdr:colOff>50800</xdr:colOff>
      <xdr:row>42</xdr:row>
      <xdr:rowOff>18200</xdr:rowOff>
    </xdr:to>
    <xdr:cxnSp macro="">
      <xdr:nvCxnSpPr>
        <xdr:cNvPr id="497" name="直線コネクタ 496">
          <a:extLst>
            <a:ext uri="{FF2B5EF4-FFF2-40B4-BE49-F238E27FC236}">
              <a16:creationId xmlns:a16="http://schemas.microsoft.com/office/drawing/2014/main" id="{2C67C034-BA3D-40F2-B027-89C12DAAFCC2}"/>
            </a:ext>
          </a:extLst>
        </xdr:cNvPr>
        <xdr:cNvCxnSpPr/>
      </xdr:nvCxnSpPr>
      <xdr:spPr>
        <a:xfrm flipV="1">
          <a:off x="19545300" y="7218415"/>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139032</xdr:rowOff>
    </xdr:from>
    <xdr:to>
      <xdr:col>98</xdr:col>
      <xdr:colOff>38100</xdr:colOff>
      <xdr:row>42</xdr:row>
      <xdr:rowOff>69182</xdr:rowOff>
    </xdr:to>
    <xdr:sp macro="" textlink="">
      <xdr:nvSpPr>
        <xdr:cNvPr id="498" name="楕円 497">
          <a:extLst>
            <a:ext uri="{FF2B5EF4-FFF2-40B4-BE49-F238E27FC236}">
              <a16:creationId xmlns:a16="http://schemas.microsoft.com/office/drawing/2014/main" id="{60F1DC5C-CA31-4F42-BFA4-9675CE5F1AEF}"/>
            </a:ext>
          </a:extLst>
        </xdr:cNvPr>
        <xdr:cNvSpPr/>
      </xdr:nvSpPr>
      <xdr:spPr>
        <a:xfrm>
          <a:off x="18605500" y="716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18200</xdr:rowOff>
    </xdr:from>
    <xdr:to>
      <xdr:col>102</xdr:col>
      <xdr:colOff>114300</xdr:colOff>
      <xdr:row>42</xdr:row>
      <xdr:rowOff>18382</xdr:rowOff>
    </xdr:to>
    <xdr:cxnSp macro="">
      <xdr:nvCxnSpPr>
        <xdr:cNvPr id="499" name="直線コネクタ 498">
          <a:extLst>
            <a:ext uri="{FF2B5EF4-FFF2-40B4-BE49-F238E27FC236}">
              <a16:creationId xmlns:a16="http://schemas.microsoft.com/office/drawing/2014/main" id="{5E10365E-E3B9-4C63-9F06-8F9EA1B86000}"/>
            </a:ext>
          </a:extLst>
        </xdr:cNvPr>
        <xdr:cNvCxnSpPr/>
      </xdr:nvCxnSpPr>
      <xdr:spPr>
        <a:xfrm flipV="1">
          <a:off x="18656300" y="7219100"/>
          <a:ext cx="889000" cy="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49950</xdr:rowOff>
    </xdr:from>
    <xdr:ext cx="534377" cy="259045"/>
    <xdr:sp macro="" textlink="">
      <xdr:nvSpPr>
        <xdr:cNvPr id="500" name="n_1aveValue【一般廃棄物処理施設】&#10;一人当たり有形固定資産（償却資産）額">
          <a:extLst>
            <a:ext uri="{FF2B5EF4-FFF2-40B4-BE49-F238E27FC236}">
              <a16:creationId xmlns:a16="http://schemas.microsoft.com/office/drawing/2014/main" id="{6F492430-14ED-41D7-AA7E-97C2D9C7B65B}"/>
            </a:ext>
          </a:extLst>
        </xdr:cNvPr>
        <xdr:cNvSpPr txBox="1"/>
      </xdr:nvSpPr>
      <xdr:spPr>
        <a:xfrm>
          <a:off x="21043411" y="690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49920</xdr:rowOff>
    </xdr:from>
    <xdr:ext cx="534377" cy="259045"/>
    <xdr:sp macro="" textlink="">
      <xdr:nvSpPr>
        <xdr:cNvPr id="501" name="n_2aveValue【一般廃棄物処理施設】&#10;一人当たり有形固定資産（償却資産）額">
          <a:extLst>
            <a:ext uri="{FF2B5EF4-FFF2-40B4-BE49-F238E27FC236}">
              <a16:creationId xmlns:a16="http://schemas.microsoft.com/office/drawing/2014/main" id="{421A2F0E-0E98-48E4-9DD8-653B5C9258D2}"/>
            </a:ext>
          </a:extLst>
        </xdr:cNvPr>
        <xdr:cNvSpPr txBox="1"/>
      </xdr:nvSpPr>
      <xdr:spPr>
        <a:xfrm>
          <a:off x="20167111" y="690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52284</xdr:rowOff>
    </xdr:from>
    <xdr:ext cx="534377" cy="259045"/>
    <xdr:sp macro="" textlink="">
      <xdr:nvSpPr>
        <xdr:cNvPr id="502" name="n_3aveValue【一般廃棄物処理施設】&#10;一人当たり有形固定資産（償却資産）額">
          <a:extLst>
            <a:ext uri="{FF2B5EF4-FFF2-40B4-BE49-F238E27FC236}">
              <a16:creationId xmlns:a16="http://schemas.microsoft.com/office/drawing/2014/main" id="{85C82B95-489F-4253-8C4D-757311207441}"/>
            </a:ext>
          </a:extLst>
        </xdr:cNvPr>
        <xdr:cNvSpPr txBox="1"/>
      </xdr:nvSpPr>
      <xdr:spPr>
        <a:xfrm>
          <a:off x="19278111" y="691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54409</xdr:rowOff>
    </xdr:from>
    <xdr:ext cx="534377" cy="259045"/>
    <xdr:sp macro="" textlink="">
      <xdr:nvSpPr>
        <xdr:cNvPr id="503" name="n_4aveValue【一般廃棄物処理施設】&#10;一人当たり有形固定資産（償却資産）額">
          <a:extLst>
            <a:ext uri="{FF2B5EF4-FFF2-40B4-BE49-F238E27FC236}">
              <a16:creationId xmlns:a16="http://schemas.microsoft.com/office/drawing/2014/main" id="{2978A28C-3626-4913-8F87-0357266A8AC8}"/>
            </a:ext>
          </a:extLst>
        </xdr:cNvPr>
        <xdr:cNvSpPr txBox="1"/>
      </xdr:nvSpPr>
      <xdr:spPr>
        <a:xfrm>
          <a:off x="18389111" y="691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59469</xdr:rowOff>
    </xdr:from>
    <xdr:ext cx="534377" cy="259045"/>
    <xdr:sp macro="" textlink="">
      <xdr:nvSpPr>
        <xdr:cNvPr id="504" name="n_1mainValue【一般廃棄物処理施設】&#10;一人当たり有形固定資産（償却資産）額">
          <a:extLst>
            <a:ext uri="{FF2B5EF4-FFF2-40B4-BE49-F238E27FC236}">
              <a16:creationId xmlns:a16="http://schemas.microsoft.com/office/drawing/2014/main" id="{603F218D-D8C1-498E-9D18-68B896864C77}"/>
            </a:ext>
          </a:extLst>
        </xdr:cNvPr>
        <xdr:cNvSpPr txBox="1"/>
      </xdr:nvSpPr>
      <xdr:spPr>
        <a:xfrm>
          <a:off x="21043411" y="7260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59442</xdr:rowOff>
    </xdr:from>
    <xdr:ext cx="534377" cy="259045"/>
    <xdr:sp macro="" textlink="">
      <xdr:nvSpPr>
        <xdr:cNvPr id="505" name="n_2mainValue【一般廃棄物処理施設】&#10;一人当たり有形固定資産（償却資産）額">
          <a:extLst>
            <a:ext uri="{FF2B5EF4-FFF2-40B4-BE49-F238E27FC236}">
              <a16:creationId xmlns:a16="http://schemas.microsoft.com/office/drawing/2014/main" id="{F1646700-33BD-473A-AF0E-A5280225772D}"/>
            </a:ext>
          </a:extLst>
        </xdr:cNvPr>
        <xdr:cNvSpPr txBox="1"/>
      </xdr:nvSpPr>
      <xdr:spPr>
        <a:xfrm>
          <a:off x="20167111" y="726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60127</xdr:rowOff>
    </xdr:from>
    <xdr:ext cx="534377" cy="259045"/>
    <xdr:sp macro="" textlink="">
      <xdr:nvSpPr>
        <xdr:cNvPr id="506" name="n_3mainValue【一般廃棄物処理施設】&#10;一人当たり有形固定資産（償却資産）額">
          <a:extLst>
            <a:ext uri="{FF2B5EF4-FFF2-40B4-BE49-F238E27FC236}">
              <a16:creationId xmlns:a16="http://schemas.microsoft.com/office/drawing/2014/main" id="{9637CD18-1DC8-481D-920B-17D5BB9C50DF}"/>
            </a:ext>
          </a:extLst>
        </xdr:cNvPr>
        <xdr:cNvSpPr txBox="1"/>
      </xdr:nvSpPr>
      <xdr:spPr>
        <a:xfrm>
          <a:off x="19278111" y="726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60309</xdr:rowOff>
    </xdr:from>
    <xdr:ext cx="534377" cy="259045"/>
    <xdr:sp macro="" textlink="">
      <xdr:nvSpPr>
        <xdr:cNvPr id="507" name="n_4mainValue【一般廃棄物処理施設】&#10;一人当たり有形固定資産（償却資産）額">
          <a:extLst>
            <a:ext uri="{FF2B5EF4-FFF2-40B4-BE49-F238E27FC236}">
              <a16:creationId xmlns:a16="http://schemas.microsoft.com/office/drawing/2014/main" id="{0758E0DB-35B8-4526-8C3D-EC95012ADEF2}"/>
            </a:ext>
          </a:extLst>
        </xdr:cNvPr>
        <xdr:cNvSpPr txBox="1"/>
      </xdr:nvSpPr>
      <xdr:spPr>
        <a:xfrm>
          <a:off x="18389111" y="726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450EA056-1008-4801-9391-784FA2A067A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D52369C6-1839-456E-92D1-33B88116E29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ABDB317C-6291-40B4-9D7A-5FB781801BD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A229E333-EBFC-475E-AEEA-092B24D05C5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D1F9C949-BB1A-45AC-95EC-7EF54F925E6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C7B68F1C-AE53-4A71-B362-397F1992074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A67CA620-A4A4-437A-945D-776AB60F8A6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1F90CEA6-56C1-447A-86AC-AAF7F70E166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EA0E887C-D4DA-4856-8771-388EBE5F4D8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B85C3352-986D-4E4B-9EFC-BF9CC21424A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51BE6DB3-D081-47B8-8B06-CE3E213D2701}"/>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9" name="直線コネクタ 518">
          <a:extLst>
            <a:ext uri="{FF2B5EF4-FFF2-40B4-BE49-F238E27FC236}">
              <a16:creationId xmlns:a16="http://schemas.microsoft.com/office/drawing/2014/main" id="{E1CC3014-BD01-422D-984F-A3A17C5D3993}"/>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0" name="テキスト ボックス 519">
          <a:extLst>
            <a:ext uri="{FF2B5EF4-FFF2-40B4-BE49-F238E27FC236}">
              <a16:creationId xmlns:a16="http://schemas.microsoft.com/office/drawing/2014/main" id="{7D29C715-B9F4-4286-844D-76FB81181438}"/>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1" name="直線コネクタ 520">
          <a:extLst>
            <a:ext uri="{FF2B5EF4-FFF2-40B4-BE49-F238E27FC236}">
              <a16:creationId xmlns:a16="http://schemas.microsoft.com/office/drawing/2014/main" id="{B47A81F3-97C4-4604-989C-E90B6C3F4883}"/>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2" name="テキスト ボックス 521">
          <a:extLst>
            <a:ext uri="{FF2B5EF4-FFF2-40B4-BE49-F238E27FC236}">
              <a16:creationId xmlns:a16="http://schemas.microsoft.com/office/drawing/2014/main" id="{67FC7F39-5E09-4D20-9C4B-7119415E8B4E}"/>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3" name="直線コネクタ 522">
          <a:extLst>
            <a:ext uri="{FF2B5EF4-FFF2-40B4-BE49-F238E27FC236}">
              <a16:creationId xmlns:a16="http://schemas.microsoft.com/office/drawing/2014/main" id="{2695D3B7-4A08-4480-8CD0-D49B1140477B}"/>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4" name="テキスト ボックス 523">
          <a:extLst>
            <a:ext uri="{FF2B5EF4-FFF2-40B4-BE49-F238E27FC236}">
              <a16:creationId xmlns:a16="http://schemas.microsoft.com/office/drawing/2014/main" id="{5465B9BE-B8D5-4614-8496-4CA934169B06}"/>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5" name="直線コネクタ 524">
          <a:extLst>
            <a:ext uri="{FF2B5EF4-FFF2-40B4-BE49-F238E27FC236}">
              <a16:creationId xmlns:a16="http://schemas.microsoft.com/office/drawing/2014/main" id="{636A1A70-C678-4ECA-9D7E-0A23ADE28DD4}"/>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6" name="テキスト ボックス 525">
          <a:extLst>
            <a:ext uri="{FF2B5EF4-FFF2-40B4-BE49-F238E27FC236}">
              <a16:creationId xmlns:a16="http://schemas.microsoft.com/office/drawing/2014/main" id="{57B08C19-486A-459A-A43D-987842D33491}"/>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7" name="直線コネクタ 526">
          <a:extLst>
            <a:ext uri="{FF2B5EF4-FFF2-40B4-BE49-F238E27FC236}">
              <a16:creationId xmlns:a16="http://schemas.microsoft.com/office/drawing/2014/main" id="{8CCDC0DF-58B6-43FE-8D38-E320056A05B8}"/>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8" name="テキスト ボックス 527">
          <a:extLst>
            <a:ext uri="{FF2B5EF4-FFF2-40B4-BE49-F238E27FC236}">
              <a16:creationId xmlns:a16="http://schemas.microsoft.com/office/drawing/2014/main" id="{1D3B8716-9AC4-45A2-92EE-C7DC9D351D1E}"/>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9" name="直線コネクタ 528">
          <a:extLst>
            <a:ext uri="{FF2B5EF4-FFF2-40B4-BE49-F238E27FC236}">
              <a16:creationId xmlns:a16="http://schemas.microsoft.com/office/drawing/2014/main" id="{16919492-9FCB-48AF-9D49-94C61B2AD31A}"/>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0" name="テキスト ボックス 529">
          <a:extLst>
            <a:ext uri="{FF2B5EF4-FFF2-40B4-BE49-F238E27FC236}">
              <a16:creationId xmlns:a16="http://schemas.microsoft.com/office/drawing/2014/main" id="{4BB838F8-898D-4289-BF94-351A834D84DB}"/>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7C4781B3-5692-4DA2-853E-9A3D18052B2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2" name="【保健センター・保健所】&#10;有形固定資産減価償却率グラフ枠">
          <a:extLst>
            <a:ext uri="{FF2B5EF4-FFF2-40B4-BE49-F238E27FC236}">
              <a16:creationId xmlns:a16="http://schemas.microsoft.com/office/drawing/2014/main" id="{F80A3EC9-382D-424E-B351-42E7D04B286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117566</xdr:rowOff>
    </xdr:from>
    <xdr:to>
      <xdr:col>85</xdr:col>
      <xdr:colOff>126364</xdr:colOff>
      <xdr:row>64</xdr:row>
      <xdr:rowOff>130628</xdr:rowOff>
    </xdr:to>
    <xdr:cxnSp macro="">
      <xdr:nvCxnSpPr>
        <xdr:cNvPr id="533" name="直線コネクタ 532">
          <a:extLst>
            <a:ext uri="{FF2B5EF4-FFF2-40B4-BE49-F238E27FC236}">
              <a16:creationId xmlns:a16="http://schemas.microsoft.com/office/drawing/2014/main" id="{C9F65FEF-E092-414E-9683-66AD1AFC24EA}"/>
            </a:ext>
          </a:extLst>
        </xdr:cNvPr>
        <xdr:cNvCxnSpPr/>
      </xdr:nvCxnSpPr>
      <xdr:spPr>
        <a:xfrm flipV="1">
          <a:off x="16318864" y="9547316"/>
          <a:ext cx="0"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4" name="【保健センター・保健所】&#10;有形固定資産減価償却率最小値テキスト">
          <a:extLst>
            <a:ext uri="{FF2B5EF4-FFF2-40B4-BE49-F238E27FC236}">
              <a16:creationId xmlns:a16="http://schemas.microsoft.com/office/drawing/2014/main" id="{E6141B74-2554-4776-8BB7-7E5C5C4E2FC5}"/>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5" name="直線コネクタ 534">
          <a:extLst>
            <a:ext uri="{FF2B5EF4-FFF2-40B4-BE49-F238E27FC236}">
              <a16:creationId xmlns:a16="http://schemas.microsoft.com/office/drawing/2014/main" id="{0A4A1D79-4568-4717-9922-72A74A1CE7A9}"/>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64243</xdr:rowOff>
    </xdr:from>
    <xdr:ext cx="340478" cy="259045"/>
    <xdr:sp macro="" textlink="">
      <xdr:nvSpPr>
        <xdr:cNvPr id="536" name="【保健センター・保健所】&#10;有形固定資産減価償却率最大値テキスト">
          <a:extLst>
            <a:ext uri="{FF2B5EF4-FFF2-40B4-BE49-F238E27FC236}">
              <a16:creationId xmlns:a16="http://schemas.microsoft.com/office/drawing/2014/main" id="{E2077043-DA2A-4A10-8173-16200FF7FE01}"/>
            </a:ext>
          </a:extLst>
        </xdr:cNvPr>
        <xdr:cNvSpPr txBox="1"/>
      </xdr:nvSpPr>
      <xdr:spPr>
        <a:xfrm>
          <a:off x="16357600" y="932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117566</xdr:rowOff>
    </xdr:from>
    <xdr:to>
      <xdr:col>86</xdr:col>
      <xdr:colOff>25400</xdr:colOff>
      <xdr:row>55</xdr:row>
      <xdr:rowOff>117566</xdr:rowOff>
    </xdr:to>
    <xdr:cxnSp macro="">
      <xdr:nvCxnSpPr>
        <xdr:cNvPr id="537" name="直線コネクタ 536">
          <a:extLst>
            <a:ext uri="{FF2B5EF4-FFF2-40B4-BE49-F238E27FC236}">
              <a16:creationId xmlns:a16="http://schemas.microsoft.com/office/drawing/2014/main" id="{EF907556-EC4B-4C43-8FC4-5351F9770E97}"/>
            </a:ext>
          </a:extLst>
        </xdr:cNvPr>
        <xdr:cNvCxnSpPr/>
      </xdr:nvCxnSpPr>
      <xdr:spPr>
        <a:xfrm>
          <a:off x="16230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102343</xdr:rowOff>
    </xdr:from>
    <xdr:ext cx="405111" cy="259045"/>
    <xdr:sp macro="" textlink="">
      <xdr:nvSpPr>
        <xdr:cNvPr id="538" name="【保健センター・保健所】&#10;有形固定資産減価償却率平均値テキスト">
          <a:extLst>
            <a:ext uri="{FF2B5EF4-FFF2-40B4-BE49-F238E27FC236}">
              <a16:creationId xmlns:a16="http://schemas.microsoft.com/office/drawing/2014/main" id="{734C1C0B-2150-4769-950E-92D086BDD3FC}"/>
            </a:ext>
          </a:extLst>
        </xdr:cNvPr>
        <xdr:cNvSpPr txBox="1"/>
      </xdr:nvSpPr>
      <xdr:spPr>
        <a:xfrm>
          <a:off x="16357600" y="10217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539" name="フローチャート: 判断 538">
          <a:extLst>
            <a:ext uri="{FF2B5EF4-FFF2-40B4-BE49-F238E27FC236}">
              <a16:creationId xmlns:a16="http://schemas.microsoft.com/office/drawing/2014/main" id="{43A7C742-690D-4557-BD08-A4E8DB3D5827}"/>
            </a:ext>
          </a:extLst>
        </xdr:cNvPr>
        <xdr:cNvSpPr/>
      </xdr:nvSpPr>
      <xdr:spPr>
        <a:xfrm>
          <a:off x="162687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14515</xdr:rowOff>
    </xdr:from>
    <xdr:to>
      <xdr:col>81</xdr:col>
      <xdr:colOff>101600</xdr:colOff>
      <xdr:row>59</xdr:row>
      <xdr:rowOff>116115</xdr:rowOff>
    </xdr:to>
    <xdr:sp macro="" textlink="">
      <xdr:nvSpPr>
        <xdr:cNvPr id="540" name="フローチャート: 判断 539">
          <a:extLst>
            <a:ext uri="{FF2B5EF4-FFF2-40B4-BE49-F238E27FC236}">
              <a16:creationId xmlns:a16="http://schemas.microsoft.com/office/drawing/2014/main" id="{C112F221-337C-4DE6-A1A9-316776676F76}"/>
            </a:ext>
          </a:extLst>
        </xdr:cNvPr>
        <xdr:cNvSpPr/>
      </xdr:nvSpPr>
      <xdr:spPr>
        <a:xfrm>
          <a:off x="15430500" y="1013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158206</xdr:rowOff>
    </xdr:from>
    <xdr:to>
      <xdr:col>76</xdr:col>
      <xdr:colOff>165100</xdr:colOff>
      <xdr:row>59</xdr:row>
      <xdr:rowOff>88356</xdr:rowOff>
    </xdr:to>
    <xdr:sp macro="" textlink="">
      <xdr:nvSpPr>
        <xdr:cNvPr id="541" name="フローチャート: 判断 540">
          <a:extLst>
            <a:ext uri="{FF2B5EF4-FFF2-40B4-BE49-F238E27FC236}">
              <a16:creationId xmlns:a16="http://schemas.microsoft.com/office/drawing/2014/main" id="{007F045E-45C0-4F2B-83F5-A20BDDE138D3}"/>
            </a:ext>
          </a:extLst>
        </xdr:cNvPr>
        <xdr:cNvSpPr/>
      </xdr:nvSpPr>
      <xdr:spPr>
        <a:xfrm>
          <a:off x="145415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128815</xdr:rowOff>
    </xdr:from>
    <xdr:to>
      <xdr:col>72</xdr:col>
      <xdr:colOff>38100</xdr:colOff>
      <xdr:row>59</xdr:row>
      <xdr:rowOff>58965</xdr:rowOff>
    </xdr:to>
    <xdr:sp macro="" textlink="">
      <xdr:nvSpPr>
        <xdr:cNvPr id="542" name="フローチャート: 判断 541">
          <a:extLst>
            <a:ext uri="{FF2B5EF4-FFF2-40B4-BE49-F238E27FC236}">
              <a16:creationId xmlns:a16="http://schemas.microsoft.com/office/drawing/2014/main" id="{3A1962B5-DB4C-4122-934D-4876936BDF38}"/>
            </a:ext>
          </a:extLst>
        </xdr:cNvPr>
        <xdr:cNvSpPr/>
      </xdr:nvSpPr>
      <xdr:spPr>
        <a:xfrm>
          <a:off x="13652500" y="1007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109220</xdr:rowOff>
    </xdr:from>
    <xdr:to>
      <xdr:col>67</xdr:col>
      <xdr:colOff>101600</xdr:colOff>
      <xdr:row>59</xdr:row>
      <xdr:rowOff>39370</xdr:rowOff>
    </xdr:to>
    <xdr:sp macro="" textlink="">
      <xdr:nvSpPr>
        <xdr:cNvPr id="543" name="フローチャート: 判断 542">
          <a:extLst>
            <a:ext uri="{FF2B5EF4-FFF2-40B4-BE49-F238E27FC236}">
              <a16:creationId xmlns:a16="http://schemas.microsoft.com/office/drawing/2014/main" id="{22324E4C-A3C3-418F-B84B-4C7FA1DD546B}"/>
            </a:ext>
          </a:extLst>
        </xdr:cNvPr>
        <xdr:cNvSpPr/>
      </xdr:nvSpPr>
      <xdr:spPr>
        <a:xfrm>
          <a:off x="12763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3169D5F8-98F4-47A0-B372-19D7274E410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CE5977E0-12E6-4AD9-B213-27AD420A6B8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14343030-3ACC-4DC6-AA41-07ED0FF604D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1B95A791-0864-4955-B2F1-DEF385F1BE5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814CBB2E-6F32-438D-8604-81210917793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53703</xdr:rowOff>
    </xdr:from>
    <xdr:to>
      <xdr:col>85</xdr:col>
      <xdr:colOff>177800</xdr:colOff>
      <xdr:row>57</xdr:row>
      <xdr:rowOff>155303</xdr:rowOff>
    </xdr:to>
    <xdr:sp macro="" textlink="">
      <xdr:nvSpPr>
        <xdr:cNvPr id="549" name="楕円 548">
          <a:extLst>
            <a:ext uri="{FF2B5EF4-FFF2-40B4-BE49-F238E27FC236}">
              <a16:creationId xmlns:a16="http://schemas.microsoft.com/office/drawing/2014/main" id="{A83ED6CD-A122-41AE-AD7E-7DB280A1793A}"/>
            </a:ext>
          </a:extLst>
        </xdr:cNvPr>
        <xdr:cNvSpPr/>
      </xdr:nvSpPr>
      <xdr:spPr>
        <a:xfrm>
          <a:off x="16268700" y="982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76580</xdr:rowOff>
    </xdr:from>
    <xdr:ext cx="405111" cy="259045"/>
    <xdr:sp macro="" textlink="">
      <xdr:nvSpPr>
        <xdr:cNvPr id="550" name="【保健センター・保健所】&#10;有形固定資産減価償却率該当値テキスト">
          <a:extLst>
            <a:ext uri="{FF2B5EF4-FFF2-40B4-BE49-F238E27FC236}">
              <a16:creationId xmlns:a16="http://schemas.microsoft.com/office/drawing/2014/main" id="{E073D089-C7DE-493A-B4FB-A4FB1D749FB4}"/>
            </a:ext>
          </a:extLst>
        </xdr:cNvPr>
        <xdr:cNvSpPr txBox="1"/>
      </xdr:nvSpPr>
      <xdr:spPr>
        <a:xfrm>
          <a:off x="16357600" y="9677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7983</xdr:rowOff>
    </xdr:from>
    <xdr:to>
      <xdr:col>81</xdr:col>
      <xdr:colOff>101600</xdr:colOff>
      <xdr:row>57</xdr:row>
      <xdr:rowOff>109583</xdr:rowOff>
    </xdr:to>
    <xdr:sp macro="" textlink="">
      <xdr:nvSpPr>
        <xdr:cNvPr id="551" name="楕円 550">
          <a:extLst>
            <a:ext uri="{FF2B5EF4-FFF2-40B4-BE49-F238E27FC236}">
              <a16:creationId xmlns:a16="http://schemas.microsoft.com/office/drawing/2014/main" id="{1E82AD10-AEFC-448A-9DC4-F86B1D0059EE}"/>
            </a:ext>
          </a:extLst>
        </xdr:cNvPr>
        <xdr:cNvSpPr/>
      </xdr:nvSpPr>
      <xdr:spPr>
        <a:xfrm>
          <a:off x="15430500" y="978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58783</xdr:rowOff>
    </xdr:from>
    <xdr:to>
      <xdr:col>85</xdr:col>
      <xdr:colOff>127000</xdr:colOff>
      <xdr:row>57</xdr:row>
      <xdr:rowOff>104503</xdr:rowOff>
    </xdr:to>
    <xdr:cxnSp macro="">
      <xdr:nvCxnSpPr>
        <xdr:cNvPr id="552" name="直線コネクタ 551">
          <a:extLst>
            <a:ext uri="{FF2B5EF4-FFF2-40B4-BE49-F238E27FC236}">
              <a16:creationId xmlns:a16="http://schemas.microsoft.com/office/drawing/2014/main" id="{AD14A57D-3681-44B2-8158-FE84A887C510}"/>
            </a:ext>
          </a:extLst>
        </xdr:cNvPr>
        <xdr:cNvCxnSpPr/>
      </xdr:nvCxnSpPr>
      <xdr:spPr>
        <a:xfrm>
          <a:off x="15481300" y="9831433"/>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64</xdr:row>
      <xdr:rowOff>14515</xdr:rowOff>
    </xdr:from>
    <xdr:to>
      <xdr:col>76</xdr:col>
      <xdr:colOff>165100</xdr:colOff>
      <xdr:row>64</xdr:row>
      <xdr:rowOff>116115</xdr:rowOff>
    </xdr:to>
    <xdr:sp macro="" textlink="">
      <xdr:nvSpPr>
        <xdr:cNvPr id="553" name="楕円 552">
          <a:extLst>
            <a:ext uri="{FF2B5EF4-FFF2-40B4-BE49-F238E27FC236}">
              <a16:creationId xmlns:a16="http://schemas.microsoft.com/office/drawing/2014/main" id="{DCEE7712-7560-441E-A88F-8585477B957F}"/>
            </a:ext>
          </a:extLst>
        </xdr:cNvPr>
        <xdr:cNvSpPr/>
      </xdr:nvSpPr>
      <xdr:spPr>
        <a:xfrm>
          <a:off x="14541500" y="109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58783</xdr:rowOff>
    </xdr:from>
    <xdr:to>
      <xdr:col>81</xdr:col>
      <xdr:colOff>50800</xdr:colOff>
      <xdr:row>64</xdr:row>
      <xdr:rowOff>65315</xdr:rowOff>
    </xdr:to>
    <xdr:cxnSp macro="">
      <xdr:nvCxnSpPr>
        <xdr:cNvPr id="554" name="直線コネクタ 553">
          <a:extLst>
            <a:ext uri="{FF2B5EF4-FFF2-40B4-BE49-F238E27FC236}">
              <a16:creationId xmlns:a16="http://schemas.microsoft.com/office/drawing/2014/main" id="{77C0FC7C-1F16-4FB8-8748-D95FFB256217}"/>
            </a:ext>
          </a:extLst>
        </xdr:cNvPr>
        <xdr:cNvCxnSpPr/>
      </xdr:nvCxnSpPr>
      <xdr:spPr>
        <a:xfrm flipV="1">
          <a:off x="14592300" y="9831433"/>
          <a:ext cx="889000" cy="120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64</xdr:row>
      <xdr:rowOff>9616</xdr:rowOff>
    </xdr:from>
    <xdr:to>
      <xdr:col>72</xdr:col>
      <xdr:colOff>38100</xdr:colOff>
      <xdr:row>64</xdr:row>
      <xdr:rowOff>111216</xdr:rowOff>
    </xdr:to>
    <xdr:sp macro="" textlink="">
      <xdr:nvSpPr>
        <xdr:cNvPr id="555" name="楕円 554">
          <a:extLst>
            <a:ext uri="{FF2B5EF4-FFF2-40B4-BE49-F238E27FC236}">
              <a16:creationId xmlns:a16="http://schemas.microsoft.com/office/drawing/2014/main" id="{F3EB04A4-D07D-4D27-A75D-5F779D79895B}"/>
            </a:ext>
          </a:extLst>
        </xdr:cNvPr>
        <xdr:cNvSpPr/>
      </xdr:nvSpPr>
      <xdr:spPr>
        <a:xfrm>
          <a:off x="13652500" y="1098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64</xdr:row>
      <xdr:rowOff>60416</xdr:rowOff>
    </xdr:from>
    <xdr:to>
      <xdr:col>76</xdr:col>
      <xdr:colOff>114300</xdr:colOff>
      <xdr:row>64</xdr:row>
      <xdr:rowOff>65315</xdr:rowOff>
    </xdr:to>
    <xdr:cxnSp macro="">
      <xdr:nvCxnSpPr>
        <xdr:cNvPr id="556" name="直線コネクタ 555">
          <a:extLst>
            <a:ext uri="{FF2B5EF4-FFF2-40B4-BE49-F238E27FC236}">
              <a16:creationId xmlns:a16="http://schemas.microsoft.com/office/drawing/2014/main" id="{BB479980-1F0B-4C0F-8DA7-6E92BA28F7E0}"/>
            </a:ext>
          </a:extLst>
        </xdr:cNvPr>
        <xdr:cNvCxnSpPr/>
      </xdr:nvCxnSpPr>
      <xdr:spPr>
        <a:xfrm>
          <a:off x="13703300" y="11033216"/>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64</xdr:row>
      <xdr:rowOff>7983</xdr:rowOff>
    </xdr:from>
    <xdr:to>
      <xdr:col>67</xdr:col>
      <xdr:colOff>101600</xdr:colOff>
      <xdr:row>64</xdr:row>
      <xdr:rowOff>109583</xdr:rowOff>
    </xdr:to>
    <xdr:sp macro="" textlink="">
      <xdr:nvSpPr>
        <xdr:cNvPr id="557" name="楕円 556">
          <a:extLst>
            <a:ext uri="{FF2B5EF4-FFF2-40B4-BE49-F238E27FC236}">
              <a16:creationId xmlns:a16="http://schemas.microsoft.com/office/drawing/2014/main" id="{DA0C4B5A-CD67-49DB-80AD-ED25A2810BBA}"/>
            </a:ext>
          </a:extLst>
        </xdr:cNvPr>
        <xdr:cNvSpPr/>
      </xdr:nvSpPr>
      <xdr:spPr>
        <a:xfrm>
          <a:off x="12763500" y="1098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64</xdr:row>
      <xdr:rowOff>58783</xdr:rowOff>
    </xdr:from>
    <xdr:to>
      <xdr:col>71</xdr:col>
      <xdr:colOff>177800</xdr:colOff>
      <xdr:row>64</xdr:row>
      <xdr:rowOff>60416</xdr:rowOff>
    </xdr:to>
    <xdr:cxnSp macro="">
      <xdr:nvCxnSpPr>
        <xdr:cNvPr id="558" name="直線コネクタ 557">
          <a:extLst>
            <a:ext uri="{FF2B5EF4-FFF2-40B4-BE49-F238E27FC236}">
              <a16:creationId xmlns:a16="http://schemas.microsoft.com/office/drawing/2014/main" id="{0F3305F6-D018-49E6-ABC6-AEBF732428D2}"/>
            </a:ext>
          </a:extLst>
        </xdr:cNvPr>
        <xdr:cNvCxnSpPr/>
      </xdr:nvCxnSpPr>
      <xdr:spPr>
        <a:xfrm>
          <a:off x="12814300" y="1103158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107242</xdr:rowOff>
    </xdr:from>
    <xdr:ext cx="405111" cy="259045"/>
    <xdr:sp macro="" textlink="">
      <xdr:nvSpPr>
        <xdr:cNvPr id="559" name="n_1aveValue【保健センター・保健所】&#10;有形固定資産減価償却率">
          <a:extLst>
            <a:ext uri="{FF2B5EF4-FFF2-40B4-BE49-F238E27FC236}">
              <a16:creationId xmlns:a16="http://schemas.microsoft.com/office/drawing/2014/main" id="{DFCB51C3-F4AD-4215-A039-F2E583E0936C}"/>
            </a:ext>
          </a:extLst>
        </xdr:cNvPr>
        <xdr:cNvSpPr txBox="1"/>
      </xdr:nvSpPr>
      <xdr:spPr>
        <a:xfrm>
          <a:off x="15266044" y="1022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104883</xdr:rowOff>
    </xdr:from>
    <xdr:ext cx="405111" cy="259045"/>
    <xdr:sp macro="" textlink="">
      <xdr:nvSpPr>
        <xdr:cNvPr id="560" name="n_2aveValue【保健センター・保健所】&#10;有形固定資産減価償却率">
          <a:extLst>
            <a:ext uri="{FF2B5EF4-FFF2-40B4-BE49-F238E27FC236}">
              <a16:creationId xmlns:a16="http://schemas.microsoft.com/office/drawing/2014/main" id="{669A4504-D3E1-4DA4-B443-C185A71F0F0A}"/>
            </a:ext>
          </a:extLst>
        </xdr:cNvPr>
        <xdr:cNvSpPr txBox="1"/>
      </xdr:nvSpPr>
      <xdr:spPr>
        <a:xfrm>
          <a:off x="143897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75492</xdr:rowOff>
    </xdr:from>
    <xdr:ext cx="405111" cy="259045"/>
    <xdr:sp macro="" textlink="">
      <xdr:nvSpPr>
        <xdr:cNvPr id="561" name="n_3aveValue【保健センター・保健所】&#10;有形固定資産減価償却率">
          <a:extLst>
            <a:ext uri="{FF2B5EF4-FFF2-40B4-BE49-F238E27FC236}">
              <a16:creationId xmlns:a16="http://schemas.microsoft.com/office/drawing/2014/main" id="{4377A5B6-8AF5-42AF-9729-460BA7DC043B}"/>
            </a:ext>
          </a:extLst>
        </xdr:cNvPr>
        <xdr:cNvSpPr txBox="1"/>
      </xdr:nvSpPr>
      <xdr:spPr>
        <a:xfrm>
          <a:off x="135007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55897</xdr:rowOff>
    </xdr:from>
    <xdr:ext cx="405111" cy="259045"/>
    <xdr:sp macro="" textlink="">
      <xdr:nvSpPr>
        <xdr:cNvPr id="562" name="n_4aveValue【保健センター・保健所】&#10;有形固定資産減価償却率">
          <a:extLst>
            <a:ext uri="{FF2B5EF4-FFF2-40B4-BE49-F238E27FC236}">
              <a16:creationId xmlns:a16="http://schemas.microsoft.com/office/drawing/2014/main" id="{062B202C-3F67-4BA3-8096-656BE7E20A04}"/>
            </a:ext>
          </a:extLst>
        </xdr:cNvPr>
        <xdr:cNvSpPr txBox="1"/>
      </xdr:nvSpPr>
      <xdr:spPr>
        <a:xfrm>
          <a:off x="12611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126110</xdr:rowOff>
    </xdr:from>
    <xdr:ext cx="405111" cy="259045"/>
    <xdr:sp macro="" textlink="">
      <xdr:nvSpPr>
        <xdr:cNvPr id="563" name="n_1mainValue【保健センター・保健所】&#10;有形固定資産減価償却率">
          <a:extLst>
            <a:ext uri="{FF2B5EF4-FFF2-40B4-BE49-F238E27FC236}">
              <a16:creationId xmlns:a16="http://schemas.microsoft.com/office/drawing/2014/main" id="{F7C1A68D-D2F9-4A85-9777-79996ACD1416}"/>
            </a:ext>
          </a:extLst>
        </xdr:cNvPr>
        <xdr:cNvSpPr txBox="1"/>
      </xdr:nvSpPr>
      <xdr:spPr>
        <a:xfrm>
          <a:off x="15266044" y="9555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107242</xdr:rowOff>
    </xdr:from>
    <xdr:ext cx="405111" cy="259045"/>
    <xdr:sp macro="" textlink="">
      <xdr:nvSpPr>
        <xdr:cNvPr id="564" name="n_2mainValue【保健センター・保健所】&#10;有形固定資産減価償却率">
          <a:extLst>
            <a:ext uri="{FF2B5EF4-FFF2-40B4-BE49-F238E27FC236}">
              <a16:creationId xmlns:a16="http://schemas.microsoft.com/office/drawing/2014/main" id="{1EAF1D63-7F8B-4C96-8F19-E67F3645AD2D}"/>
            </a:ext>
          </a:extLst>
        </xdr:cNvPr>
        <xdr:cNvSpPr txBox="1"/>
      </xdr:nvSpPr>
      <xdr:spPr>
        <a:xfrm>
          <a:off x="14389744" y="11080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102343</xdr:rowOff>
    </xdr:from>
    <xdr:ext cx="405111" cy="259045"/>
    <xdr:sp macro="" textlink="">
      <xdr:nvSpPr>
        <xdr:cNvPr id="565" name="n_3mainValue【保健センター・保健所】&#10;有形固定資産減価償却率">
          <a:extLst>
            <a:ext uri="{FF2B5EF4-FFF2-40B4-BE49-F238E27FC236}">
              <a16:creationId xmlns:a16="http://schemas.microsoft.com/office/drawing/2014/main" id="{63ED806A-8619-4E0D-9FAD-C42514E63F74}"/>
            </a:ext>
          </a:extLst>
        </xdr:cNvPr>
        <xdr:cNvSpPr txBox="1"/>
      </xdr:nvSpPr>
      <xdr:spPr>
        <a:xfrm>
          <a:off x="13500744" y="11075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64</xdr:row>
      <xdr:rowOff>100710</xdr:rowOff>
    </xdr:from>
    <xdr:ext cx="405111" cy="259045"/>
    <xdr:sp macro="" textlink="">
      <xdr:nvSpPr>
        <xdr:cNvPr id="566" name="n_4mainValue【保健センター・保健所】&#10;有形固定資産減価償却率">
          <a:extLst>
            <a:ext uri="{FF2B5EF4-FFF2-40B4-BE49-F238E27FC236}">
              <a16:creationId xmlns:a16="http://schemas.microsoft.com/office/drawing/2014/main" id="{178B4E36-1142-4D55-80BC-1555171D22E0}"/>
            </a:ext>
          </a:extLst>
        </xdr:cNvPr>
        <xdr:cNvSpPr txBox="1"/>
      </xdr:nvSpPr>
      <xdr:spPr>
        <a:xfrm>
          <a:off x="12611744" y="11073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a:extLst>
            <a:ext uri="{FF2B5EF4-FFF2-40B4-BE49-F238E27FC236}">
              <a16:creationId xmlns:a16="http://schemas.microsoft.com/office/drawing/2014/main" id="{C968AC3A-FE05-47B3-ADFB-7F050F2018F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a:extLst>
            <a:ext uri="{FF2B5EF4-FFF2-40B4-BE49-F238E27FC236}">
              <a16:creationId xmlns:a16="http://schemas.microsoft.com/office/drawing/2014/main" id="{ECAED6A6-531B-4A07-9859-6B033D818FA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a:extLst>
            <a:ext uri="{FF2B5EF4-FFF2-40B4-BE49-F238E27FC236}">
              <a16:creationId xmlns:a16="http://schemas.microsoft.com/office/drawing/2014/main" id="{895DEDA0-30D5-4349-85D0-269D57057D8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a:extLst>
            <a:ext uri="{FF2B5EF4-FFF2-40B4-BE49-F238E27FC236}">
              <a16:creationId xmlns:a16="http://schemas.microsoft.com/office/drawing/2014/main" id="{714DDFC9-46D9-4112-87FD-83BDFEEE755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a:extLst>
            <a:ext uri="{FF2B5EF4-FFF2-40B4-BE49-F238E27FC236}">
              <a16:creationId xmlns:a16="http://schemas.microsoft.com/office/drawing/2014/main" id="{AF24CE87-2BBE-4829-8E8B-5286C9F8009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a:extLst>
            <a:ext uri="{FF2B5EF4-FFF2-40B4-BE49-F238E27FC236}">
              <a16:creationId xmlns:a16="http://schemas.microsoft.com/office/drawing/2014/main" id="{CA0F31E7-2BE1-450A-B538-E4CD92D0F9B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a:extLst>
            <a:ext uri="{FF2B5EF4-FFF2-40B4-BE49-F238E27FC236}">
              <a16:creationId xmlns:a16="http://schemas.microsoft.com/office/drawing/2014/main" id="{CFC9F69F-8A61-4D9B-8549-CCF8391C188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a:extLst>
            <a:ext uri="{FF2B5EF4-FFF2-40B4-BE49-F238E27FC236}">
              <a16:creationId xmlns:a16="http://schemas.microsoft.com/office/drawing/2014/main" id="{75D82640-9DAA-430B-92D5-D66BA1AA9D3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a:extLst>
            <a:ext uri="{FF2B5EF4-FFF2-40B4-BE49-F238E27FC236}">
              <a16:creationId xmlns:a16="http://schemas.microsoft.com/office/drawing/2014/main" id="{CF7FF092-B05C-43D1-86EE-69CBAFD1C47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a:extLst>
            <a:ext uri="{FF2B5EF4-FFF2-40B4-BE49-F238E27FC236}">
              <a16:creationId xmlns:a16="http://schemas.microsoft.com/office/drawing/2014/main" id="{8D36E188-D0D9-4E64-B2F3-C20B4A44353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7" name="直線コネクタ 576">
          <a:extLst>
            <a:ext uri="{FF2B5EF4-FFF2-40B4-BE49-F238E27FC236}">
              <a16:creationId xmlns:a16="http://schemas.microsoft.com/office/drawing/2014/main" id="{1349BC5C-FDF0-4D95-933E-B3622E6EAB5C}"/>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8" name="テキスト ボックス 577">
          <a:extLst>
            <a:ext uri="{FF2B5EF4-FFF2-40B4-BE49-F238E27FC236}">
              <a16:creationId xmlns:a16="http://schemas.microsoft.com/office/drawing/2014/main" id="{C387203B-354F-4973-A3F6-AD4A6B20276C}"/>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9" name="直線コネクタ 578">
          <a:extLst>
            <a:ext uri="{FF2B5EF4-FFF2-40B4-BE49-F238E27FC236}">
              <a16:creationId xmlns:a16="http://schemas.microsoft.com/office/drawing/2014/main" id="{CDFA43CD-8D75-4DEF-922B-A857E040D65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0" name="テキスト ボックス 579">
          <a:extLst>
            <a:ext uri="{FF2B5EF4-FFF2-40B4-BE49-F238E27FC236}">
              <a16:creationId xmlns:a16="http://schemas.microsoft.com/office/drawing/2014/main" id="{23A01E2A-B58A-4C74-9612-3577820E6C9A}"/>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1" name="直線コネクタ 580">
          <a:extLst>
            <a:ext uri="{FF2B5EF4-FFF2-40B4-BE49-F238E27FC236}">
              <a16:creationId xmlns:a16="http://schemas.microsoft.com/office/drawing/2014/main" id="{87EA42B8-3F2C-4859-81B8-B66D2B06F528}"/>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2" name="テキスト ボックス 581">
          <a:extLst>
            <a:ext uri="{FF2B5EF4-FFF2-40B4-BE49-F238E27FC236}">
              <a16:creationId xmlns:a16="http://schemas.microsoft.com/office/drawing/2014/main" id="{317ACE0E-0876-4287-92ED-6E5651341703}"/>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3" name="直線コネクタ 582">
          <a:extLst>
            <a:ext uri="{FF2B5EF4-FFF2-40B4-BE49-F238E27FC236}">
              <a16:creationId xmlns:a16="http://schemas.microsoft.com/office/drawing/2014/main" id="{E9ECDDD5-38E0-44E2-8FE3-C9B1C1D92FBF}"/>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4" name="テキスト ボックス 583">
          <a:extLst>
            <a:ext uri="{FF2B5EF4-FFF2-40B4-BE49-F238E27FC236}">
              <a16:creationId xmlns:a16="http://schemas.microsoft.com/office/drawing/2014/main" id="{C4E24914-6112-42E2-93E0-B0749F3C957E}"/>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5ADA98F5-683D-48AB-AB2D-FF4A7071B84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a:extLst>
            <a:ext uri="{FF2B5EF4-FFF2-40B4-BE49-F238E27FC236}">
              <a16:creationId xmlns:a16="http://schemas.microsoft.com/office/drawing/2014/main" id="{397C15E1-CAE1-4ACB-A9FB-EAAD452002EA}"/>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保健センター・保健所】&#10;一人当たり面積グラフ枠">
          <a:extLst>
            <a:ext uri="{FF2B5EF4-FFF2-40B4-BE49-F238E27FC236}">
              <a16:creationId xmlns:a16="http://schemas.microsoft.com/office/drawing/2014/main" id="{AE1FDDC2-C59A-45BF-9EE9-EBEAEFF8B3F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139446</xdr:rowOff>
    </xdr:from>
    <xdr:to>
      <xdr:col>116</xdr:col>
      <xdr:colOff>62864</xdr:colOff>
      <xdr:row>63</xdr:row>
      <xdr:rowOff>153162</xdr:rowOff>
    </xdr:to>
    <xdr:cxnSp macro="">
      <xdr:nvCxnSpPr>
        <xdr:cNvPr id="588" name="直線コネクタ 587">
          <a:extLst>
            <a:ext uri="{FF2B5EF4-FFF2-40B4-BE49-F238E27FC236}">
              <a16:creationId xmlns:a16="http://schemas.microsoft.com/office/drawing/2014/main" id="{9DDD4FBF-CACE-4B4B-94DB-D2EB7D91DF0D}"/>
            </a:ext>
          </a:extLst>
        </xdr:cNvPr>
        <xdr:cNvCxnSpPr/>
      </xdr:nvCxnSpPr>
      <xdr:spPr>
        <a:xfrm flipV="1">
          <a:off x="22160864" y="9569196"/>
          <a:ext cx="0" cy="1385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589" name="【保健センター・保健所】&#10;一人当たり面積最小値テキスト">
          <a:extLst>
            <a:ext uri="{FF2B5EF4-FFF2-40B4-BE49-F238E27FC236}">
              <a16:creationId xmlns:a16="http://schemas.microsoft.com/office/drawing/2014/main" id="{96A65E60-6129-40CC-B1E9-624DB210B989}"/>
            </a:ext>
          </a:extLst>
        </xdr:cNvPr>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590" name="直線コネクタ 589">
          <a:extLst>
            <a:ext uri="{FF2B5EF4-FFF2-40B4-BE49-F238E27FC236}">
              <a16:creationId xmlns:a16="http://schemas.microsoft.com/office/drawing/2014/main" id="{D1A423B1-F405-4E14-ADA5-CC45ECBDAFFC}"/>
            </a:ext>
          </a:extLst>
        </xdr:cNvPr>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86123</xdr:rowOff>
    </xdr:from>
    <xdr:ext cx="469744" cy="259045"/>
    <xdr:sp macro="" textlink="">
      <xdr:nvSpPr>
        <xdr:cNvPr id="591" name="【保健センター・保健所】&#10;一人当たり面積最大値テキスト">
          <a:extLst>
            <a:ext uri="{FF2B5EF4-FFF2-40B4-BE49-F238E27FC236}">
              <a16:creationId xmlns:a16="http://schemas.microsoft.com/office/drawing/2014/main" id="{1A76ABD7-D283-496F-BCE2-B5821B71C100}"/>
            </a:ext>
          </a:extLst>
        </xdr:cNvPr>
        <xdr:cNvSpPr txBox="1"/>
      </xdr:nvSpPr>
      <xdr:spPr>
        <a:xfrm>
          <a:off x="22199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139446</xdr:rowOff>
    </xdr:from>
    <xdr:to>
      <xdr:col>116</xdr:col>
      <xdr:colOff>152400</xdr:colOff>
      <xdr:row>55</xdr:row>
      <xdr:rowOff>139446</xdr:rowOff>
    </xdr:to>
    <xdr:cxnSp macro="">
      <xdr:nvCxnSpPr>
        <xdr:cNvPr id="592" name="直線コネクタ 591">
          <a:extLst>
            <a:ext uri="{FF2B5EF4-FFF2-40B4-BE49-F238E27FC236}">
              <a16:creationId xmlns:a16="http://schemas.microsoft.com/office/drawing/2014/main" id="{F434C1B9-D39C-4806-9AA3-D71FFE670A17}"/>
            </a:ext>
          </a:extLst>
        </xdr:cNvPr>
        <xdr:cNvCxnSpPr/>
      </xdr:nvCxnSpPr>
      <xdr:spPr>
        <a:xfrm>
          <a:off x="22072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154957</xdr:rowOff>
    </xdr:from>
    <xdr:ext cx="469744" cy="259045"/>
    <xdr:sp macro="" textlink="">
      <xdr:nvSpPr>
        <xdr:cNvPr id="593" name="【保健センター・保健所】&#10;一人当たり面積平均値テキスト">
          <a:extLst>
            <a:ext uri="{FF2B5EF4-FFF2-40B4-BE49-F238E27FC236}">
              <a16:creationId xmlns:a16="http://schemas.microsoft.com/office/drawing/2014/main" id="{2772FB3D-7975-4681-9607-60A9332C33BC}"/>
            </a:ext>
          </a:extLst>
        </xdr:cNvPr>
        <xdr:cNvSpPr txBox="1"/>
      </xdr:nvSpPr>
      <xdr:spPr>
        <a:xfrm>
          <a:off x="22199600" y="10613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594" name="フローチャート: 判断 593">
          <a:extLst>
            <a:ext uri="{FF2B5EF4-FFF2-40B4-BE49-F238E27FC236}">
              <a16:creationId xmlns:a16="http://schemas.microsoft.com/office/drawing/2014/main" id="{08E581D8-3B7F-45C7-BA92-4089F94E31EF}"/>
            </a:ext>
          </a:extLst>
        </xdr:cNvPr>
        <xdr:cNvSpPr/>
      </xdr:nvSpPr>
      <xdr:spPr>
        <a:xfrm>
          <a:off x="221107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595" name="フローチャート: 判断 594">
          <a:extLst>
            <a:ext uri="{FF2B5EF4-FFF2-40B4-BE49-F238E27FC236}">
              <a16:creationId xmlns:a16="http://schemas.microsoft.com/office/drawing/2014/main" id="{F2DAD293-0ABC-4A78-AAB4-EAAE2FCF9B74}"/>
            </a:ext>
          </a:extLst>
        </xdr:cNvPr>
        <xdr:cNvSpPr/>
      </xdr:nvSpPr>
      <xdr:spPr>
        <a:xfrm>
          <a:off x="21272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132080</xdr:rowOff>
    </xdr:from>
    <xdr:to>
      <xdr:col>107</xdr:col>
      <xdr:colOff>101600</xdr:colOff>
      <xdr:row>63</xdr:row>
      <xdr:rowOff>62230</xdr:rowOff>
    </xdr:to>
    <xdr:sp macro="" textlink="">
      <xdr:nvSpPr>
        <xdr:cNvPr id="596" name="フローチャート: 判断 595">
          <a:extLst>
            <a:ext uri="{FF2B5EF4-FFF2-40B4-BE49-F238E27FC236}">
              <a16:creationId xmlns:a16="http://schemas.microsoft.com/office/drawing/2014/main" id="{C5F98F4B-1664-4136-BE4B-2056626FA5A5}"/>
            </a:ext>
          </a:extLst>
        </xdr:cNvPr>
        <xdr:cNvSpPr/>
      </xdr:nvSpPr>
      <xdr:spPr>
        <a:xfrm>
          <a:off x="20383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597" name="フローチャート: 判断 596">
          <a:extLst>
            <a:ext uri="{FF2B5EF4-FFF2-40B4-BE49-F238E27FC236}">
              <a16:creationId xmlns:a16="http://schemas.microsoft.com/office/drawing/2014/main" id="{8B9E63AC-F58B-4264-958C-CEA08F8E9F27}"/>
            </a:ext>
          </a:extLst>
        </xdr:cNvPr>
        <xdr:cNvSpPr/>
      </xdr:nvSpPr>
      <xdr:spPr>
        <a:xfrm>
          <a:off x="19494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132080</xdr:rowOff>
    </xdr:from>
    <xdr:to>
      <xdr:col>98</xdr:col>
      <xdr:colOff>38100</xdr:colOff>
      <xdr:row>63</xdr:row>
      <xdr:rowOff>62230</xdr:rowOff>
    </xdr:to>
    <xdr:sp macro="" textlink="">
      <xdr:nvSpPr>
        <xdr:cNvPr id="598" name="フローチャート: 判断 597">
          <a:extLst>
            <a:ext uri="{FF2B5EF4-FFF2-40B4-BE49-F238E27FC236}">
              <a16:creationId xmlns:a16="http://schemas.microsoft.com/office/drawing/2014/main" id="{4ABA50B9-F894-463D-9B50-0E77161F39AD}"/>
            </a:ext>
          </a:extLst>
        </xdr:cNvPr>
        <xdr:cNvSpPr/>
      </xdr:nvSpPr>
      <xdr:spPr>
        <a:xfrm>
          <a:off x="18605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3DA11D3A-40DE-405F-AC25-2339ED4B15B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E951C52B-BBBA-48AD-BC06-9C4382403A0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6CFE1D16-730B-40BE-ACFE-8BDD2302D64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FEF16409-89FA-47CC-97AD-BEC575A4748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11D7ABCA-B79B-4E31-9748-4CB48D28887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10922</xdr:rowOff>
    </xdr:from>
    <xdr:to>
      <xdr:col>116</xdr:col>
      <xdr:colOff>114300</xdr:colOff>
      <xdr:row>63</xdr:row>
      <xdr:rowOff>112522</xdr:rowOff>
    </xdr:to>
    <xdr:sp macro="" textlink="">
      <xdr:nvSpPr>
        <xdr:cNvPr id="604" name="楕円 603">
          <a:extLst>
            <a:ext uri="{FF2B5EF4-FFF2-40B4-BE49-F238E27FC236}">
              <a16:creationId xmlns:a16="http://schemas.microsoft.com/office/drawing/2014/main" id="{FA0FE50E-F7C5-4E08-8E04-3914CC75CF7F}"/>
            </a:ext>
          </a:extLst>
        </xdr:cNvPr>
        <xdr:cNvSpPr/>
      </xdr:nvSpPr>
      <xdr:spPr>
        <a:xfrm>
          <a:off x="22110700" y="1081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110507</xdr:rowOff>
    </xdr:from>
    <xdr:ext cx="469744" cy="259045"/>
    <xdr:sp macro="" textlink="">
      <xdr:nvSpPr>
        <xdr:cNvPr id="605" name="【保健センター・保健所】&#10;一人当たり面積該当値テキスト">
          <a:extLst>
            <a:ext uri="{FF2B5EF4-FFF2-40B4-BE49-F238E27FC236}">
              <a16:creationId xmlns:a16="http://schemas.microsoft.com/office/drawing/2014/main" id="{9CBFFFEB-4F02-498B-8B8C-A707C5E60AA8}"/>
            </a:ext>
          </a:extLst>
        </xdr:cNvPr>
        <xdr:cNvSpPr txBox="1"/>
      </xdr:nvSpPr>
      <xdr:spPr>
        <a:xfrm>
          <a:off x="22199600"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10922</xdr:rowOff>
    </xdr:from>
    <xdr:to>
      <xdr:col>112</xdr:col>
      <xdr:colOff>38100</xdr:colOff>
      <xdr:row>63</xdr:row>
      <xdr:rowOff>112522</xdr:rowOff>
    </xdr:to>
    <xdr:sp macro="" textlink="">
      <xdr:nvSpPr>
        <xdr:cNvPr id="606" name="楕円 605">
          <a:extLst>
            <a:ext uri="{FF2B5EF4-FFF2-40B4-BE49-F238E27FC236}">
              <a16:creationId xmlns:a16="http://schemas.microsoft.com/office/drawing/2014/main" id="{B4BE79B0-7A95-4285-AFD9-B629D4ED4833}"/>
            </a:ext>
          </a:extLst>
        </xdr:cNvPr>
        <xdr:cNvSpPr/>
      </xdr:nvSpPr>
      <xdr:spPr>
        <a:xfrm>
          <a:off x="21272500" y="1081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61722</xdr:rowOff>
    </xdr:from>
    <xdr:to>
      <xdr:col>116</xdr:col>
      <xdr:colOff>63500</xdr:colOff>
      <xdr:row>63</xdr:row>
      <xdr:rowOff>61722</xdr:rowOff>
    </xdr:to>
    <xdr:cxnSp macro="">
      <xdr:nvCxnSpPr>
        <xdr:cNvPr id="607" name="直線コネクタ 606">
          <a:extLst>
            <a:ext uri="{FF2B5EF4-FFF2-40B4-BE49-F238E27FC236}">
              <a16:creationId xmlns:a16="http://schemas.microsoft.com/office/drawing/2014/main" id="{6AE0CBD9-A91C-4170-9348-181ADEB8D14B}"/>
            </a:ext>
          </a:extLst>
        </xdr:cNvPr>
        <xdr:cNvCxnSpPr/>
      </xdr:nvCxnSpPr>
      <xdr:spPr>
        <a:xfrm>
          <a:off x="21323300" y="10863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10922</xdr:rowOff>
    </xdr:from>
    <xdr:to>
      <xdr:col>107</xdr:col>
      <xdr:colOff>101600</xdr:colOff>
      <xdr:row>63</xdr:row>
      <xdr:rowOff>112522</xdr:rowOff>
    </xdr:to>
    <xdr:sp macro="" textlink="">
      <xdr:nvSpPr>
        <xdr:cNvPr id="608" name="楕円 607">
          <a:extLst>
            <a:ext uri="{FF2B5EF4-FFF2-40B4-BE49-F238E27FC236}">
              <a16:creationId xmlns:a16="http://schemas.microsoft.com/office/drawing/2014/main" id="{D32498A3-02E3-468D-9BDB-141BCAE6F610}"/>
            </a:ext>
          </a:extLst>
        </xdr:cNvPr>
        <xdr:cNvSpPr/>
      </xdr:nvSpPr>
      <xdr:spPr>
        <a:xfrm>
          <a:off x="20383500" y="1081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61722</xdr:rowOff>
    </xdr:from>
    <xdr:to>
      <xdr:col>111</xdr:col>
      <xdr:colOff>177800</xdr:colOff>
      <xdr:row>63</xdr:row>
      <xdr:rowOff>61722</xdr:rowOff>
    </xdr:to>
    <xdr:cxnSp macro="">
      <xdr:nvCxnSpPr>
        <xdr:cNvPr id="609" name="直線コネクタ 608">
          <a:extLst>
            <a:ext uri="{FF2B5EF4-FFF2-40B4-BE49-F238E27FC236}">
              <a16:creationId xmlns:a16="http://schemas.microsoft.com/office/drawing/2014/main" id="{A3BD7D0B-A503-4458-BDF1-5DD4D91C956A}"/>
            </a:ext>
          </a:extLst>
        </xdr:cNvPr>
        <xdr:cNvCxnSpPr/>
      </xdr:nvCxnSpPr>
      <xdr:spPr>
        <a:xfrm>
          <a:off x="20434300" y="10863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10922</xdr:rowOff>
    </xdr:from>
    <xdr:to>
      <xdr:col>102</xdr:col>
      <xdr:colOff>165100</xdr:colOff>
      <xdr:row>63</xdr:row>
      <xdr:rowOff>112522</xdr:rowOff>
    </xdr:to>
    <xdr:sp macro="" textlink="">
      <xdr:nvSpPr>
        <xdr:cNvPr id="610" name="楕円 609">
          <a:extLst>
            <a:ext uri="{FF2B5EF4-FFF2-40B4-BE49-F238E27FC236}">
              <a16:creationId xmlns:a16="http://schemas.microsoft.com/office/drawing/2014/main" id="{6E468BAD-32F1-4522-8DAC-8812DE5E2CA6}"/>
            </a:ext>
          </a:extLst>
        </xdr:cNvPr>
        <xdr:cNvSpPr/>
      </xdr:nvSpPr>
      <xdr:spPr>
        <a:xfrm>
          <a:off x="19494500" y="1081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61722</xdr:rowOff>
    </xdr:from>
    <xdr:to>
      <xdr:col>107</xdr:col>
      <xdr:colOff>50800</xdr:colOff>
      <xdr:row>63</xdr:row>
      <xdr:rowOff>61722</xdr:rowOff>
    </xdr:to>
    <xdr:cxnSp macro="">
      <xdr:nvCxnSpPr>
        <xdr:cNvPr id="611" name="直線コネクタ 610">
          <a:extLst>
            <a:ext uri="{FF2B5EF4-FFF2-40B4-BE49-F238E27FC236}">
              <a16:creationId xmlns:a16="http://schemas.microsoft.com/office/drawing/2014/main" id="{CD1B6E89-1EB1-4B27-B7D8-2A3E54C1392D}"/>
            </a:ext>
          </a:extLst>
        </xdr:cNvPr>
        <xdr:cNvCxnSpPr/>
      </xdr:nvCxnSpPr>
      <xdr:spPr>
        <a:xfrm>
          <a:off x="19545300" y="10863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10922</xdr:rowOff>
    </xdr:from>
    <xdr:to>
      <xdr:col>98</xdr:col>
      <xdr:colOff>38100</xdr:colOff>
      <xdr:row>63</xdr:row>
      <xdr:rowOff>112522</xdr:rowOff>
    </xdr:to>
    <xdr:sp macro="" textlink="">
      <xdr:nvSpPr>
        <xdr:cNvPr id="612" name="楕円 611">
          <a:extLst>
            <a:ext uri="{FF2B5EF4-FFF2-40B4-BE49-F238E27FC236}">
              <a16:creationId xmlns:a16="http://schemas.microsoft.com/office/drawing/2014/main" id="{A3D41A81-956D-4B77-88BC-56714CAAFA7C}"/>
            </a:ext>
          </a:extLst>
        </xdr:cNvPr>
        <xdr:cNvSpPr/>
      </xdr:nvSpPr>
      <xdr:spPr>
        <a:xfrm>
          <a:off x="18605500" y="1081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61722</xdr:rowOff>
    </xdr:from>
    <xdr:to>
      <xdr:col>102</xdr:col>
      <xdr:colOff>114300</xdr:colOff>
      <xdr:row>63</xdr:row>
      <xdr:rowOff>61722</xdr:rowOff>
    </xdr:to>
    <xdr:cxnSp macro="">
      <xdr:nvCxnSpPr>
        <xdr:cNvPr id="613" name="直線コネクタ 612">
          <a:extLst>
            <a:ext uri="{FF2B5EF4-FFF2-40B4-BE49-F238E27FC236}">
              <a16:creationId xmlns:a16="http://schemas.microsoft.com/office/drawing/2014/main" id="{DBB8E86A-D8E1-425C-9072-626BAB46A829}"/>
            </a:ext>
          </a:extLst>
        </xdr:cNvPr>
        <xdr:cNvCxnSpPr/>
      </xdr:nvCxnSpPr>
      <xdr:spPr>
        <a:xfrm>
          <a:off x="18656300" y="10863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74185</xdr:rowOff>
    </xdr:from>
    <xdr:ext cx="469744" cy="259045"/>
    <xdr:sp macro="" textlink="">
      <xdr:nvSpPr>
        <xdr:cNvPr id="614" name="n_1aveValue【保健センター・保健所】&#10;一人当たり面積">
          <a:extLst>
            <a:ext uri="{FF2B5EF4-FFF2-40B4-BE49-F238E27FC236}">
              <a16:creationId xmlns:a16="http://schemas.microsoft.com/office/drawing/2014/main" id="{D706B2C8-EC0E-427E-879E-D3B64E3AEF75}"/>
            </a:ext>
          </a:extLst>
        </xdr:cNvPr>
        <xdr:cNvSpPr txBox="1"/>
      </xdr:nvSpPr>
      <xdr:spPr>
        <a:xfrm>
          <a:off x="210757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78757</xdr:rowOff>
    </xdr:from>
    <xdr:ext cx="469744" cy="259045"/>
    <xdr:sp macro="" textlink="">
      <xdr:nvSpPr>
        <xdr:cNvPr id="615" name="n_2aveValue【保健センター・保健所】&#10;一人当たり面積">
          <a:extLst>
            <a:ext uri="{FF2B5EF4-FFF2-40B4-BE49-F238E27FC236}">
              <a16:creationId xmlns:a16="http://schemas.microsoft.com/office/drawing/2014/main" id="{CBD2A364-362B-4E5B-BADE-C980889CF98C}"/>
            </a:ext>
          </a:extLst>
        </xdr:cNvPr>
        <xdr:cNvSpPr txBox="1"/>
      </xdr:nvSpPr>
      <xdr:spPr>
        <a:xfrm>
          <a:off x="20199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78757</xdr:rowOff>
    </xdr:from>
    <xdr:ext cx="469744" cy="259045"/>
    <xdr:sp macro="" textlink="">
      <xdr:nvSpPr>
        <xdr:cNvPr id="616" name="n_3aveValue【保健センター・保健所】&#10;一人当たり面積">
          <a:extLst>
            <a:ext uri="{FF2B5EF4-FFF2-40B4-BE49-F238E27FC236}">
              <a16:creationId xmlns:a16="http://schemas.microsoft.com/office/drawing/2014/main" id="{48AD8BED-643E-4E03-B200-A24F1B3FA192}"/>
            </a:ext>
          </a:extLst>
        </xdr:cNvPr>
        <xdr:cNvSpPr txBox="1"/>
      </xdr:nvSpPr>
      <xdr:spPr>
        <a:xfrm>
          <a:off x="19310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78757</xdr:rowOff>
    </xdr:from>
    <xdr:ext cx="469744" cy="259045"/>
    <xdr:sp macro="" textlink="">
      <xdr:nvSpPr>
        <xdr:cNvPr id="617" name="n_4aveValue【保健センター・保健所】&#10;一人当たり面積">
          <a:extLst>
            <a:ext uri="{FF2B5EF4-FFF2-40B4-BE49-F238E27FC236}">
              <a16:creationId xmlns:a16="http://schemas.microsoft.com/office/drawing/2014/main" id="{2103ADEB-3196-4926-A2ED-0687F44E6B76}"/>
            </a:ext>
          </a:extLst>
        </xdr:cNvPr>
        <xdr:cNvSpPr txBox="1"/>
      </xdr:nvSpPr>
      <xdr:spPr>
        <a:xfrm>
          <a:off x="18421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103649</xdr:rowOff>
    </xdr:from>
    <xdr:ext cx="469744" cy="259045"/>
    <xdr:sp macro="" textlink="">
      <xdr:nvSpPr>
        <xdr:cNvPr id="618" name="n_1mainValue【保健センター・保健所】&#10;一人当たり面積">
          <a:extLst>
            <a:ext uri="{FF2B5EF4-FFF2-40B4-BE49-F238E27FC236}">
              <a16:creationId xmlns:a16="http://schemas.microsoft.com/office/drawing/2014/main" id="{A2E147A8-39EA-4CCB-A11F-8342FEB29401}"/>
            </a:ext>
          </a:extLst>
        </xdr:cNvPr>
        <xdr:cNvSpPr txBox="1"/>
      </xdr:nvSpPr>
      <xdr:spPr>
        <a:xfrm>
          <a:off x="21075727"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103649</xdr:rowOff>
    </xdr:from>
    <xdr:ext cx="469744" cy="259045"/>
    <xdr:sp macro="" textlink="">
      <xdr:nvSpPr>
        <xdr:cNvPr id="619" name="n_2mainValue【保健センター・保健所】&#10;一人当たり面積">
          <a:extLst>
            <a:ext uri="{FF2B5EF4-FFF2-40B4-BE49-F238E27FC236}">
              <a16:creationId xmlns:a16="http://schemas.microsoft.com/office/drawing/2014/main" id="{C3A8EE34-B85A-4902-969E-C579114E345A}"/>
            </a:ext>
          </a:extLst>
        </xdr:cNvPr>
        <xdr:cNvSpPr txBox="1"/>
      </xdr:nvSpPr>
      <xdr:spPr>
        <a:xfrm>
          <a:off x="20199427"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103649</xdr:rowOff>
    </xdr:from>
    <xdr:ext cx="469744" cy="259045"/>
    <xdr:sp macro="" textlink="">
      <xdr:nvSpPr>
        <xdr:cNvPr id="620" name="n_3mainValue【保健センター・保健所】&#10;一人当たり面積">
          <a:extLst>
            <a:ext uri="{FF2B5EF4-FFF2-40B4-BE49-F238E27FC236}">
              <a16:creationId xmlns:a16="http://schemas.microsoft.com/office/drawing/2014/main" id="{605C56E8-F6A5-462A-9A6E-9E5CFD30342D}"/>
            </a:ext>
          </a:extLst>
        </xdr:cNvPr>
        <xdr:cNvSpPr txBox="1"/>
      </xdr:nvSpPr>
      <xdr:spPr>
        <a:xfrm>
          <a:off x="19310427"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103649</xdr:rowOff>
    </xdr:from>
    <xdr:ext cx="469744" cy="259045"/>
    <xdr:sp macro="" textlink="">
      <xdr:nvSpPr>
        <xdr:cNvPr id="621" name="n_4mainValue【保健センター・保健所】&#10;一人当たり面積">
          <a:extLst>
            <a:ext uri="{FF2B5EF4-FFF2-40B4-BE49-F238E27FC236}">
              <a16:creationId xmlns:a16="http://schemas.microsoft.com/office/drawing/2014/main" id="{B7694F1C-7AE3-4CA1-9BD8-3415ED7B1514}"/>
            </a:ext>
          </a:extLst>
        </xdr:cNvPr>
        <xdr:cNvSpPr txBox="1"/>
      </xdr:nvSpPr>
      <xdr:spPr>
        <a:xfrm>
          <a:off x="18421427"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1DE728BF-624A-4131-B538-3308C2ED143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20CA21DF-F39E-4D64-AAAF-4AE227C9536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678DDDC4-4F1A-4DF1-93C2-3C5EAD0642A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4C970E6B-7CD4-4E12-A214-67E29E01FE5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BACF2997-D2B4-4596-8803-63EAB64A7C5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BFB01349-FB8D-4F27-A825-8E729404323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1A300CC6-C565-42BD-9A9D-EA95CCDA983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81979D50-D569-425C-A226-36CEDEC1A8A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a:extLst>
            <a:ext uri="{FF2B5EF4-FFF2-40B4-BE49-F238E27FC236}">
              <a16:creationId xmlns:a16="http://schemas.microsoft.com/office/drawing/2014/main" id="{644790C6-CF93-4F47-9485-56E3431A874E}"/>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A6D0CEF0-6FD4-4F78-9A43-71C83DBDD46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a:extLst>
            <a:ext uri="{FF2B5EF4-FFF2-40B4-BE49-F238E27FC236}">
              <a16:creationId xmlns:a16="http://schemas.microsoft.com/office/drawing/2014/main" id="{A8EC0DA4-1126-41B4-AADD-3E297F5BCE78}"/>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3" name="直線コネクタ 632">
          <a:extLst>
            <a:ext uri="{FF2B5EF4-FFF2-40B4-BE49-F238E27FC236}">
              <a16:creationId xmlns:a16="http://schemas.microsoft.com/office/drawing/2014/main" id="{DC774FDD-7F91-4E36-8662-B3313141BC07}"/>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4" name="テキスト ボックス 633">
          <a:extLst>
            <a:ext uri="{FF2B5EF4-FFF2-40B4-BE49-F238E27FC236}">
              <a16:creationId xmlns:a16="http://schemas.microsoft.com/office/drawing/2014/main" id="{53FACE33-9C97-4935-803A-67B095BB45B6}"/>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5" name="直線コネクタ 634">
          <a:extLst>
            <a:ext uri="{FF2B5EF4-FFF2-40B4-BE49-F238E27FC236}">
              <a16:creationId xmlns:a16="http://schemas.microsoft.com/office/drawing/2014/main" id="{F2C27A29-2DD9-4133-9028-137C35E605B4}"/>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6" name="テキスト ボックス 635">
          <a:extLst>
            <a:ext uri="{FF2B5EF4-FFF2-40B4-BE49-F238E27FC236}">
              <a16:creationId xmlns:a16="http://schemas.microsoft.com/office/drawing/2014/main" id="{28722E78-E36A-4E89-94B3-8EADEB6E813F}"/>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7" name="直線コネクタ 636">
          <a:extLst>
            <a:ext uri="{FF2B5EF4-FFF2-40B4-BE49-F238E27FC236}">
              <a16:creationId xmlns:a16="http://schemas.microsoft.com/office/drawing/2014/main" id="{8A4AA8FC-BF14-412F-97E9-15BA96A4A5C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8" name="テキスト ボックス 637">
          <a:extLst>
            <a:ext uri="{FF2B5EF4-FFF2-40B4-BE49-F238E27FC236}">
              <a16:creationId xmlns:a16="http://schemas.microsoft.com/office/drawing/2014/main" id="{DFFADFCB-06E9-42FD-81AC-F41C4E8DEFBC}"/>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9" name="直線コネクタ 638">
          <a:extLst>
            <a:ext uri="{FF2B5EF4-FFF2-40B4-BE49-F238E27FC236}">
              <a16:creationId xmlns:a16="http://schemas.microsoft.com/office/drawing/2014/main" id="{B420F871-5303-4149-AF9A-8BCB475AA8DD}"/>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0" name="テキスト ボックス 639">
          <a:extLst>
            <a:ext uri="{FF2B5EF4-FFF2-40B4-BE49-F238E27FC236}">
              <a16:creationId xmlns:a16="http://schemas.microsoft.com/office/drawing/2014/main" id="{99A8C23F-ADA9-44C3-A346-1A45656CB452}"/>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1" name="直線コネクタ 640">
          <a:extLst>
            <a:ext uri="{FF2B5EF4-FFF2-40B4-BE49-F238E27FC236}">
              <a16:creationId xmlns:a16="http://schemas.microsoft.com/office/drawing/2014/main" id="{449D87D2-5105-43A3-A0EE-D55ED04824A2}"/>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2" name="テキスト ボックス 641">
          <a:extLst>
            <a:ext uri="{FF2B5EF4-FFF2-40B4-BE49-F238E27FC236}">
              <a16:creationId xmlns:a16="http://schemas.microsoft.com/office/drawing/2014/main" id="{CB3618B7-5CC3-4211-A0F8-24210A1F2B8B}"/>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3" name="直線コネクタ 642">
          <a:extLst>
            <a:ext uri="{FF2B5EF4-FFF2-40B4-BE49-F238E27FC236}">
              <a16:creationId xmlns:a16="http://schemas.microsoft.com/office/drawing/2014/main" id="{6656200A-B1CB-4866-B9F3-CDD441E36336}"/>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4" name="テキスト ボックス 643">
          <a:extLst>
            <a:ext uri="{FF2B5EF4-FFF2-40B4-BE49-F238E27FC236}">
              <a16:creationId xmlns:a16="http://schemas.microsoft.com/office/drawing/2014/main" id="{890BF43B-7EFE-4EEA-BFBB-F019F7A0D69A}"/>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E841D502-792E-4536-A2A4-12D18C40285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消防施設】&#10;有形固定資産減価償却率グラフ枠">
          <a:extLst>
            <a:ext uri="{FF2B5EF4-FFF2-40B4-BE49-F238E27FC236}">
              <a16:creationId xmlns:a16="http://schemas.microsoft.com/office/drawing/2014/main" id="{13F98BD8-BC68-4AE8-BE53-90943B93926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86</xdr:row>
      <xdr:rowOff>168729</xdr:rowOff>
    </xdr:to>
    <xdr:cxnSp macro="">
      <xdr:nvCxnSpPr>
        <xdr:cNvPr id="647" name="直線コネクタ 646">
          <a:extLst>
            <a:ext uri="{FF2B5EF4-FFF2-40B4-BE49-F238E27FC236}">
              <a16:creationId xmlns:a16="http://schemas.microsoft.com/office/drawing/2014/main" id="{46E71B4D-DF9A-47A3-A74C-35F8508D75EA}"/>
            </a:ext>
          </a:extLst>
        </xdr:cNvPr>
        <xdr:cNvCxnSpPr/>
      </xdr:nvCxnSpPr>
      <xdr:spPr>
        <a:xfrm flipV="1">
          <a:off x="16318864" y="13434061"/>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8" name="【消防施設】&#10;有形固定資産減価償却率最小値テキスト">
          <a:extLst>
            <a:ext uri="{FF2B5EF4-FFF2-40B4-BE49-F238E27FC236}">
              <a16:creationId xmlns:a16="http://schemas.microsoft.com/office/drawing/2014/main" id="{1778143A-EFFE-4108-8F0A-27A41453281E}"/>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9" name="直線コネクタ 648">
          <a:extLst>
            <a:ext uri="{FF2B5EF4-FFF2-40B4-BE49-F238E27FC236}">
              <a16:creationId xmlns:a16="http://schemas.microsoft.com/office/drawing/2014/main" id="{A3D449E8-8212-4C5F-A329-1E84620166E9}"/>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340478" cy="259045"/>
    <xdr:sp macro="" textlink="">
      <xdr:nvSpPr>
        <xdr:cNvPr id="650" name="【消防施設】&#10;有形固定資産減価償却率最大値テキスト">
          <a:extLst>
            <a:ext uri="{FF2B5EF4-FFF2-40B4-BE49-F238E27FC236}">
              <a16:creationId xmlns:a16="http://schemas.microsoft.com/office/drawing/2014/main" id="{4B24CB4A-D2F0-44C6-B5EB-02195D212160}"/>
            </a:ext>
          </a:extLst>
        </xdr:cNvPr>
        <xdr:cNvSpPr txBox="1"/>
      </xdr:nvSpPr>
      <xdr:spPr>
        <a:xfrm>
          <a:off x="16357600" y="132092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651" name="直線コネクタ 650">
          <a:extLst>
            <a:ext uri="{FF2B5EF4-FFF2-40B4-BE49-F238E27FC236}">
              <a16:creationId xmlns:a16="http://schemas.microsoft.com/office/drawing/2014/main" id="{939D8C13-29AC-4504-947F-859C2E02E894}"/>
            </a:ext>
          </a:extLst>
        </xdr:cNvPr>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42471</xdr:rowOff>
    </xdr:from>
    <xdr:ext cx="405111" cy="259045"/>
    <xdr:sp macro="" textlink="">
      <xdr:nvSpPr>
        <xdr:cNvPr id="652" name="【消防施設】&#10;有形固定資産減価償却率平均値テキスト">
          <a:extLst>
            <a:ext uri="{FF2B5EF4-FFF2-40B4-BE49-F238E27FC236}">
              <a16:creationId xmlns:a16="http://schemas.microsoft.com/office/drawing/2014/main" id="{549E1737-F855-41AD-95A6-DCB85731A9A2}"/>
            </a:ext>
          </a:extLst>
        </xdr:cNvPr>
        <xdr:cNvSpPr txBox="1"/>
      </xdr:nvSpPr>
      <xdr:spPr>
        <a:xfrm>
          <a:off x="16357600" y="142728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64044</xdr:rowOff>
    </xdr:from>
    <xdr:to>
      <xdr:col>85</xdr:col>
      <xdr:colOff>177800</xdr:colOff>
      <xdr:row>83</xdr:row>
      <xdr:rowOff>165644</xdr:rowOff>
    </xdr:to>
    <xdr:sp macro="" textlink="">
      <xdr:nvSpPr>
        <xdr:cNvPr id="653" name="フローチャート: 判断 652">
          <a:extLst>
            <a:ext uri="{FF2B5EF4-FFF2-40B4-BE49-F238E27FC236}">
              <a16:creationId xmlns:a16="http://schemas.microsoft.com/office/drawing/2014/main" id="{DDBE6C4A-A2C0-4CE8-8ED0-C65D1F104890}"/>
            </a:ext>
          </a:extLst>
        </xdr:cNvPr>
        <xdr:cNvSpPr/>
      </xdr:nvSpPr>
      <xdr:spPr>
        <a:xfrm>
          <a:off x="162687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99968</xdr:rowOff>
    </xdr:from>
    <xdr:to>
      <xdr:col>81</xdr:col>
      <xdr:colOff>101600</xdr:colOff>
      <xdr:row>84</xdr:row>
      <xdr:rowOff>30118</xdr:rowOff>
    </xdr:to>
    <xdr:sp macro="" textlink="">
      <xdr:nvSpPr>
        <xdr:cNvPr id="654" name="フローチャート: 判断 653">
          <a:extLst>
            <a:ext uri="{FF2B5EF4-FFF2-40B4-BE49-F238E27FC236}">
              <a16:creationId xmlns:a16="http://schemas.microsoft.com/office/drawing/2014/main" id="{9D0E1BC7-72E6-4542-AA21-A2A87BE07061}"/>
            </a:ext>
          </a:extLst>
        </xdr:cNvPr>
        <xdr:cNvSpPr/>
      </xdr:nvSpPr>
      <xdr:spPr>
        <a:xfrm>
          <a:off x="154305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83638</xdr:rowOff>
    </xdr:from>
    <xdr:to>
      <xdr:col>76</xdr:col>
      <xdr:colOff>165100</xdr:colOff>
      <xdr:row>84</xdr:row>
      <xdr:rowOff>13788</xdr:rowOff>
    </xdr:to>
    <xdr:sp macro="" textlink="">
      <xdr:nvSpPr>
        <xdr:cNvPr id="655" name="フローチャート: 判断 654">
          <a:extLst>
            <a:ext uri="{FF2B5EF4-FFF2-40B4-BE49-F238E27FC236}">
              <a16:creationId xmlns:a16="http://schemas.microsoft.com/office/drawing/2014/main" id="{B6678B76-D24A-4E76-AC79-E0B83E261473}"/>
            </a:ext>
          </a:extLst>
        </xdr:cNvPr>
        <xdr:cNvSpPr/>
      </xdr:nvSpPr>
      <xdr:spPr>
        <a:xfrm>
          <a:off x="14541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64044</xdr:rowOff>
    </xdr:from>
    <xdr:to>
      <xdr:col>72</xdr:col>
      <xdr:colOff>38100</xdr:colOff>
      <xdr:row>83</xdr:row>
      <xdr:rowOff>165644</xdr:rowOff>
    </xdr:to>
    <xdr:sp macro="" textlink="">
      <xdr:nvSpPr>
        <xdr:cNvPr id="656" name="フローチャート: 判断 655">
          <a:extLst>
            <a:ext uri="{FF2B5EF4-FFF2-40B4-BE49-F238E27FC236}">
              <a16:creationId xmlns:a16="http://schemas.microsoft.com/office/drawing/2014/main" id="{4B21F407-0C83-458D-BCB0-4B5729632BCD}"/>
            </a:ext>
          </a:extLst>
        </xdr:cNvPr>
        <xdr:cNvSpPr/>
      </xdr:nvSpPr>
      <xdr:spPr>
        <a:xfrm>
          <a:off x="136525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57513</xdr:rowOff>
    </xdr:from>
    <xdr:to>
      <xdr:col>67</xdr:col>
      <xdr:colOff>101600</xdr:colOff>
      <xdr:row>83</xdr:row>
      <xdr:rowOff>159113</xdr:rowOff>
    </xdr:to>
    <xdr:sp macro="" textlink="">
      <xdr:nvSpPr>
        <xdr:cNvPr id="657" name="フローチャート: 判断 656">
          <a:extLst>
            <a:ext uri="{FF2B5EF4-FFF2-40B4-BE49-F238E27FC236}">
              <a16:creationId xmlns:a16="http://schemas.microsoft.com/office/drawing/2014/main" id="{700022EC-C780-4162-8274-9675BDB139BE}"/>
            </a:ext>
          </a:extLst>
        </xdr:cNvPr>
        <xdr:cNvSpPr/>
      </xdr:nvSpPr>
      <xdr:spPr>
        <a:xfrm>
          <a:off x="12763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CE182BE-D48D-4A6F-8E6B-DF4B2E308D1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474D6AE9-79FF-4E32-8A0F-ACD647299816}"/>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8BED79F9-196A-41BF-A9E1-3D024C6D5FC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D9019461-1858-450F-8890-61CCDA7D1FC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C204D82-5592-4AD5-8CBC-A1D5C0E113C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91802</xdr:rowOff>
    </xdr:from>
    <xdr:to>
      <xdr:col>85</xdr:col>
      <xdr:colOff>177800</xdr:colOff>
      <xdr:row>83</xdr:row>
      <xdr:rowOff>21952</xdr:rowOff>
    </xdr:to>
    <xdr:sp macro="" textlink="">
      <xdr:nvSpPr>
        <xdr:cNvPr id="663" name="楕円 662">
          <a:extLst>
            <a:ext uri="{FF2B5EF4-FFF2-40B4-BE49-F238E27FC236}">
              <a16:creationId xmlns:a16="http://schemas.microsoft.com/office/drawing/2014/main" id="{343E07CC-2314-4770-A379-C54493EBC8A3}"/>
            </a:ext>
          </a:extLst>
        </xdr:cNvPr>
        <xdr:cNvSpPr/>
      </xdr:nvSpPr>
      <xdr:spPr>
        <a:xfrm>
          <a:off x="16268700" y="1415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114679</xdr:rowOff>
    </xdr:from>
    <xdr:ext cx="405111" cy="259045"/>
    <xdr:sp macro="" textlink="">
      <xdr:nvSpPr>
        <xdr:cNvPr id="664" name="【消防施設】&#10;有形固定資産減価償却率該当値テキスト">
          <a:extLst>
            <a:ext uri="{FF2B5EF4-FFF2-40B4-BE49-F238E27FC236}">
              <a16:creationId xmlns:a16="http://schemas.microsoft.com/office/drawing/2014/main" id="{1E089A11-6FB9-42C9-A231-A6AB773F3B77}"/>
            </a:ext>
          </a:extLst>
        </xdr:cNvPr>
        <xdr:cNvSpPr txBox="1"/>
      </xdr:nvSpPr>
      <xdr:spPr>
        <a:xfrm>
          <a:off x="16357600" y="14002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68943</xdr:rowOff>
    </xdr:from>
    <xdr:to>
      <xdr:col>81</xdr:col>
      <xdr:colOff>101600</xdr:colOff>
      <xdr:row>82</xdr:row>
      <xdr:rowOff>170543</xdr:rowOff>
    </xdr:to>
    <xdr:sp macro="" textlink="">
      <xdr:nvSpPr>
        <xdr:cNvPr id="665" name="楕円 664">
          <a:extLst>
            <a:ext uri="{FF2B5EF4-FFF2-40B4-BE49-F238E27FC236}">
              <a16:creationId xmlns:a16="http://schemas.microsoft.com/office/drawing/2014/main" id="{7F78A9EB-B6ED-4EB8-9EA2-01B3F1E9481F}"/>
            </a:ext>
          </a:extLst>
        </xdr:cNvPr>
        <xdr:cNvSpPr/>
      </xdr:nvSpPr>
      <xdr:spPr>
        <a:xfrm>
          <a:off x="15430500" y="1412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119743</xdr:rowOff>
    </xdr:from>
    <xdr:to>
      <xdr:col>85</xdr:col>
      <xdr:colOff>127000</xdr:colOff>
      <xdr:row>82</xdr:row>
      <xdr:rowOff>142602</xdr:rowOff>
    </xdr:to>
    <xdr:cxnSp macro="">
      <xdr:nvCxnSpPr>
        <xdr:cNvPr id="666" name="直線コネクタ 665">
          <a:extLst>
            <a:ext uri="{FF2B5EF4-FFF2-40B4-BE49-F238E27FC236}">
              <a16:creationId xmlns:a16="http://schemas.microsoft.com/office/drawing/2014/main" id="{0620CA67-2D14-4C89-B6AB-DEFEF749EDFA}"/>
            </a:ext>
          </a:extLst>
        </xdr:cNvPr>
        <xdr:cNvCxnSpPr/>
      </xdr:nvCxnSpPr>
      <xdr:spPr>
        <a:xfrm>
          <a:off x="15481300" y="14178643"/>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21589</xdr:rowOff>
    </xdr:from>
    <xdr:to>
      <xdr:col>76</xdr:col>
      <xdr:colOff>165100</xdr:colOff>
      <xdr:row>82</xdr:row>
      <xdr:rowOff>123189</xdr:rowOff>
    </xdr:to>
    <xdr:sp macro="" textlink="">
      <xdr:nvSpPr>
        <xdr:cNvPr id="667" name="楕円 666">
          <a:extLst>
            <a:ext uri="{FF2B5EF4-FFF2-40B4-BE49-F238E27FC236}">
              <a16:creationId xmlns:a16="http://schemas.microsoft.com/office/drawing/2014/main" id="{F98085EA-4402-484C-9BA0-5B80DFAD8067}"/>
            </a:ext>
          </a:extLst>
        </xdr:cNvPr>
        <xdr:cNvSpPr/>
      </xdr:nvSpPr>
      <xdr:spPr>
        <a:xfrm>
          <a:off x="14541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72389</xdr:rowOff>
    </xdr:from>
    <xdr:to>
      <xdr:col>81</xdr:col>
      <xdr:colOff>50800</xdr:colOff>
      <xdr:row>82</xdr:row>
      <xdr:rowOff>119743</xdr:rowOff>
    </xdr:to>
    <xdr:cxnSp macro="">
      <xdr:nvCxnSpPr>
        <xdr:cNvPr id="668" name="直線コネクタ 667">
          <a:extLst>
            <a:ext uri="{FF2B5EF4-FFF2-40B4-BE49-F238E27FC236}">
              <a16:creationId xmlns:a16="http://schemas.microsoft.com/office/drawing/2014/main" id="{EF12E447-F717-4556-84D6-B9FB69D3B574}"/>
            </a:ext>
          </a:extLst>
        </xdr:cNvPr>
        <xdr:cNvCxnSpPr/>
      </xdr:nvCxnSpPr>
      <xdr:spPr>
        <a:xfrm>
          <a:off x="14592300" y="14131289"/>
          <a:ext cx="8890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144055</xdr:rowOff>
    </xdr:from>
    <xdr:to>
      <xdr:col>72</xdr:col>
      <xdr:colOff>38100</xdr:colOff>
      <xdr:row>82</xdr:row>
      <xdr:rowOff>74205</xdr:rowOff>
    </xdr:to>
    <xdr:sp macro="" textlink="">
      <xdr:nvSpPr>
        <xdr:cNvPr id="669" name="楕円 668">
          <a:extLst>
            <a:ext uri="{FF2B5EF4-FFF2-40B4-BE49-F238E27FC236}">
              <a16:creationId xmlns:a16="http://schemas.microsoft.com/office/drawing/2014/main" id="{C1DD4293-332F-424F-BFB9-808529773533}"/>
            </a:ext>
          </a:extLst>
        </xdr:cNvPr>
        <xdr:cNvSpPr/>
      </xdr:nvSpPr>
      <xdr:spPr>
        <a:xfrm>
          <a:off x="13652500" y="1403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23405</xdr:rowOff>
    </xdr:from>
    <xdr:to>
      <xdr:col>76</xdr:col>
      <xdr:colOff>114300</xdr:colOff>
      <xdr:row>82</xdr:row>
      <xdr:rowOff>72389</xdr:rowOff>
    </xdr:to>
    <xdr:cxnSp macro="">
      <xdr:nvCxnSpPr>
        <xdr:cNvPr id="670" name="直線コネクタ 669">
          <a:extLst>
            <a:ext uri="{FF2B5EF4-FFF2-40B4-BE49-F238E27FC236}">
              <a16:creationId xmlns:a16="http://schemas.microsoft.com/office/drawing/2014/main" id="{E5DD0AF7-A61F-46EB-89D0-7B47EEFC2B07}"/>
            </a:ext>
          </a:extLst>
        </xdr:cNvPr>
        <xdr:cNvCxnSpPr/>
      </xdr:nvCxnSpPr>
      <xdr:spPr>
        <a:xfrm>
          <a:off x="13703300" y="14082305"/>
          <a:ext cx="889000" cy="4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99968</xdr:rowOff>
    </xdr:from>
    <xdr:to>
      <xdr:col>67</xdr:col>
      <xdr:colOff>101600</xdr:colOff>
      <xdr:row>82</xdr:row>
      <xdr:rowOff>30118</xdr:rowOff>
    </xdr:to>
    <xdr:sp macro="" textlink="">
      <xdr:nvSpPr>
        <xdr:cNvPr id="671" name="楕円 670">
          <a:extLst>
            <a:ext uri="{FF2B5EF4-FFF2-40B4-BE49-F238E27FC236}">
              <a16:creationId xmlns:a16="http://schemas.microsoft.com/office/drawing/2014/main" id="{836BA51D-C37D-4156-8750-30A9F8278DC7}"/>
            </a:ext>
          </a:extLst>
        </xdr:cNvPr>
        <xdr:cNvSpPr/>
      </xdr:nvSpPr>
      <xdr:spPr>
        <a:xfrm>
          <a:off x="12763500" y="1398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150768</xdr:rowOff>
    </xdr:from>
    <xdr:to>
      <xdr:col>71</xdr:col>
      <xdr:colOff>177800</xdr:colOff>
      <xdr:row>82</xdr:row>
      <xdr:rowOff>23405</xdr:rowOff>
    </xdr:to>
    <xdr:cxnSp macro="">
      <xdr:nvCxnSpPr>
        <xdr:cNvPr id="672" name="直線コネクタ 671">
          <a:extLst>
            <a:ext uri="{FF2B5EF4-FFF2-40B4-BE49-F238E27FC236}">
              <a16:creationId xmlns:a16="http://schemas.microsoft.com/office/drawing/2014/main" id="{6379A611-D8AF-44A4-80EE-BAB074AC2475}"/>
            </a:ext>
          </a:extLst>
        </xdr:cNvPr>
        <xdr:cNvCxnSpPr/>
      </xdr:nvCxnSpPr>
      <xdr:spPr>
        <a:xfrm>
          <a:off x="12814300" y="14038218"/>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21245</xdr:rowOff>
    </xdr:from>
    <xdr:ext cx="405111" cy="259045"/>
    <xdr:sp macro="" textlink="">
      <xdr:nvSpPr>
        <xdr:cNvPr id="673" name="n_1aveValue【消防施設】&#10;有形固定資産減価償却率">
          <a:extLst>
            <a:ext uri="{FF2B5EF4-FFF2-40B4-BE49-F238E27FC236}">
              <a16:creationId xmlns:a16="http://schemas.microsoft.com/office/drawing/2014/main" id="{84117C94-3A02-41E9-971E-45C2A756C535}"/>
            </a:ext>
          </a:extLst>
        </xdr:cNvPr>
        <xdr:cNvSpPr txBox="1"/>
      </xdr:nvSpPr>
      <xdr:spPr>
        <a:xfrm>
          <a:off x="15266044" y="1442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4915</xdr:rowOff>
    </xdr:from>
    <xdr:ext cx="405111" cy="259045"/>
    <xdr:sp macro="" textlink="">
      <xdr:nvSpPr>
        <xdr:cNvPr id="674" name="n_2aveValue【消防施設】&#10;有形固定資産減価償却率">
          <a:extLst>
            <a:ext uri="{FF2B5EF4-FFF2-40B4-BE49-F238E27FC236}">
              <a16:creationId xmlns:a16="http://schemas.microsoft.com/office/drawing/2014/main" id="{D9E737A6-2542-4FC7-828D-6561A53E8858}"/>
            </a:ext>
          </a:extLst>
        </xdr:cNvPr>
        <xdr:cNvSpPr txBox="1"/>
      </xdr:nvSpPr>
      <xdr:spPr>
        <a:xfrm>
          <a:off x="143897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156771</xdr:rowOff>
    </xdr:from>
    <xdr:ext cx="405111" cy="259045"/>
    <xdr:sp macro="" textlink="">
      <xdr:nvSpPr>
        <xdr:cNvPr id="675" name="n_3aveValue【消防施設】&#10;有形固定資産減価償却率">
          <a:extLst>
            <a:ext uri="{FF2B5EF4-FFF2-40B4-BE49-F238E27FC236}">
              <a16:creationId xmlns:a16="http://schemas.microsoft.com/office/drawing/2014/main" id="{B5DBC915-BC42-4C51-AF14-426E8EC0D973}"/>
            </a:ext>
          </a:extLst>
        </xdr:cNvPr>
        <xdr:cNvSpPr txBox="1"/>
      </xdr:nvSpPr>
      <xdr:spPr>
        <a:xfrm>
          <a:off x="13500744" y="1438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150240</xdr:rowOff>
    </xdr:from>
    <xdr:ext cx="405111" cy="259045"/>
    <xdr:sp macro="" textlink="">
      <xdr:nvSpPr>
        <xdr:cNvPr id="676" name="n_4aveValue【消防施設】&#10;有形固定資産減価償却率">
          <a:extLst>
            <a:ext uri="{FF2B5EF4-FFF2-40B4-BE49-F238E27FC236}">
              <a16:creationId xmlns:a16="http://schemas.microsoft.com/office/drawing/2014/main" id="{7E99D986-5402-46B2-87B7-491AF83BB4AB}"/>
            </a:ext>
          </a:extLst>
        </xdr:cNvPr>
        <xdr:cNvSpPr txBox="1"/>
      </xdr:nvSpPr>
      <xdr:spPr>
        <a:xfrm>
          <a:off x="12611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15620</xdr:rowOff>
    </xdr:from>
    <xdr:ext cx="405111" cy="259045"/>
    <xdr:sp macro="" textlink="">
      <xdr:nvSpPr>
        <xdr:cNvPr id="677" name="n_1mainValue【消防施設】&#10;有形固定資産減価償却率">
          <a:extLst>
            <a:ext uri="{FF2B5EF4-FFF2-40B4-BE49-F238E27FC236}">
              <a16:creationId xmlns:a16="http://schemas.microsoft.com/office/drawing/2014/main" id="{AD1C5F18-40EE-4AA8-A82C-97A44A9C95E0}"/>
            </a:ext>
          </a:extLst>
        </xdr:cNvPr>
        <xdr:cNvSpPr txBox="1"/>
      </xdr:nvSpPr>
      <xdr:spPr>
        <a:xfrm>
          <a:off x="15266044" y="1390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139716</xdr:rowOff>
    </xdr:from>
    <xdr:ext cx="405111" cy="259045"/>
    <xdr:sp macro="" textlink="">
      <xdr:nvSpPr>
        <xdr:cNvPr id="678" name="n_2mainValue【消防施設】&#10;有形固定資産減価償却率">
          <a:extLst>
            <a:ext uri="{FF2B5EF4-FFF2-40B4-BE49-F238E27FC236}">
              <a16:creationId xmlns:a16="http://schemas.microsoft.com/office/drawing/2014/main" id="{DF8B4476-9FEE-43F2-80DB-E33609F31D2C}"/>
            </a:ext>
          </a:extLst>
        </xdr:cNvPr>
        <xdr:cNvSpPr txBox="1"/>
      </xdr:nvSpPr>
      <xdr:spPr>
        <a:xfrm>
          <a:off x="14389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90732</xdr:rowOff>
    </xdr:from>
    <xdr:ext cx="405111" cy="259045"/>
    <xdr:sp macro="" textlink="">
      <xdr:nvSpPr>
        <xdr:cNvPr id="679" name="n_3mainValue【消防施設】&#10;有形固定資産減価償却率">
          <a:extLst>
            <a:ext uri="{FF2B5EF4-FFF2-40B4-BE49-F238E27FC236}">
              <a16:creationId xmlns:a16="http://schemas.microsoft.com/office/drawing/2014/main" id="{3CD0C983-6740-4A73-BA6E-AC83C80E3D86}"/>
            </a:ext>
          </a:extLst>
        </xdr:cNvPr>
        <xdr:cNvSpPr txBox="1"/>
      </xdr:nvSpPr>
      <xdr:spPr>
        <a:xfrm>
          <a:off x="13500744" y="1380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46645</xdr:rowOff>
    </xdr:from>
    <xdr:ext cx="405111" cy="259045"/>
    <xdr:sp macro="" textlink="">
      <xdr:nvSpPr>
        <xdr:cNvPr id="680" name="n_4mainValue【消防施設】&#10;有形固定資産減価償却率">
          <a:extLst>
            <a:ext uri="{FF2B5EF4-FFF2-40B4-BE49-F238E27FC236}">
              <a16:creationId xmlns:a16="http://schemas.microsoft.com/office/drawing/2014/main" id="{519A798C-C882-4F8C-BF77-3526C499F3FD}"/>
            </a:ext>
          </a:extLst>
        </xdr:cNvPr>
        <xdr:cNvSpPr txBox="1"/>
      </xdr:nvSpPr>
      <xdr:spPr>
        <a:xfrm>
          <a:off x="12611744" y="13762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a:extLst>
            <a:ext uri="{FF2B5EF4-FFF2-40B4-BE49-F238E27FC236}">
              <a16:creationId xmlns:a16="http://schemas.microsoft.com/office/drawing/2014/main" id="{ACF62F7D-5577-4924-885B-76527D7FB8E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a:extLst>
            <a:ext uri="{FF2B5EF4-FFF2-40B4-BE49-F238E27FC236}">
              <a16:creationId xmlns:a16="http://schemas.microsoft.com/office/drawing/2014/main" id="{E841612A-7FFF-48EA-BCE6-AB109C1BCDA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a:extLst>
            <a:ext uri="{FF2B5EF4-FFF2-40B4-BE49-F238E27FC236}">
              <a16:creationId xmlns:a16="http://schemas.microsoft.com/office/drawing/2014/main" id="{23E0832D-E45E-4146-A615-BF766B5B320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a:extLst>
            <a:ext uri="{FF2B5EF4-FFF2-40B4-BE49-F238E27FC236}">
              <a16:creationId xmlns:a16="http://schemas.microsoft.com/office/drawing/2014/main" id="{C01A2095-224B-4009-B074-3414336AE8F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a:extLst>
            <a:ext uri="{FF2B5EF4-FFF2-40B4-BE49-F238E27FC236}">
              <a16:creationId xmlns:a16="http://schemas.microsoft.com/office/drawing/2014/main" id="{4BB25559-FED1-4D81-A0FD-16E39AF9D23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a:extLst>
            <a:ext uri="{FF2B5EF4-FFF2-40B4-BE49-F238E27FC236}">
              <a16:creationId xmlns:a16="http://schemas.microsoft.com/office/drawing/2014/main" id="{7C0D0404-614D-48BF-8EAB-CAB7CFF79CB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a:extLst>
            <a:ext uri="{FF2B5EF4-FFF2-40B4-BE49-F238E27FC236}">
              <a16:creationId xmlns:a16="http://schemas.microsoft.com/office/drawing/2014/main" id="{C8033F1F-D427-4E33-9910-DBBAD47AC50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a:extLst>
            <a:ext uri="{FF2B5EF4-FFF2-40B4-BE49-F238E27FC236}">
              <a16:creationId xmlns:a16="http://schemas.microsoft.com/office/drawing/2014/main" id="{4F41455F-6C80-4D27-862A-54930B9AFB2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a:extLst>
            <a:ext uri="{FF2B5EF4-FFF2-40B4-BE49-F238E27FC236}">
              <a16:creationId xmlns:a16="http://schemas.microsoft.com/office/drawing/2014/main" id="{5E3A9703-B7C4-4217-B951-D2BE3697ECE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a:extLst>
            <a:ext uri="{FF2B5EF4-FFF2-40B4-BE49-F238E27FC236}">
              <a16:creationId xmlns:a16="http://schemas.microsoft.com/office/drawing/2014/main" id="{5C1F9001-9077-41E2-9FAF-5E59F8CD8DA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1" name="直線コネクタ 690">
          <a:extLst>
            <a:ext uri="{FF2B5EF4-FFF2-40B4-BE49-F238E27FC236}">
              <a16:creationId xmlns:a16="http://schemas.microsoft.com/office/drawing/2014/main" id="{4F89BAF3-5760-432D-8E87-A36DC1B1E87E}"/>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2" name="テキスト ボックス 691">
          <a:extLst>
            <a:ext uri="{FF2B5EF4-FFF2-40B4-BE49-F238E27FC236}">
              <a16:creationId xmlns:a16="http://schemas.microsoft.com/office/drawing/2014/main" id="{25D679AC-678B-40E9-9C3A-BF279FD73AE9}"/>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3" name="直線コネクタ 692">
          <a:extLst>
            <a:ext uri="{FF2B5EF4-FFF2-40B4-BE49-F238E27FC236}">
              <a16:creationId xmlns:a16="http://schemas.microsoft.com/office/drawing/2014/main" id="{7E406F8D-60D2-4014-8195-9309DA178AC8}"/>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4" name="テキスト ボックス 693">
          <a:extLst>
            <a:ext uri="{FF2B5EF4-FFF2-40B4-BE49-F238E27FC236}">
              <a16:creationId xmlns:a16="http://schemas.microsoft.com/office/drawing/2014/main" id="{F0296430-3868-4FF8-8225-72A081F66B0F}"/>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5" name="直線コネクタ 694">
          <a:extLst>
            <a:ext uri="{FF2B5EF4-FFF2-40B4-BE49-F238E27FC236}">
              <a16:creationId xmlns:a16="http://schemas.microsoft.com/office/drawing/2014/main" id="{E9556007-2903-4016-80DB-1C51DCE299A4}"/>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6" name="テキスト ボックス 695">
          <a:extLst>
            <a:ext uri="{FF2B5EF4-FFF2-40B4-BE49-F238E27FC236}">
              <a16:creationId xmlns:a16="http://schemas.microsoft.com/office/drawing/2014/main" id="{51123E17-867A-4FF5-9833-2AF9654D6263}"/>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7" name="直線コネクタ 696">
          <a:extLst>
            <a:ext uri="{FF2B5EF4-FFF2-40B4-BE49-F238E27FC236}">
              <a16:creationId xmlns:a16="http://schemas.microsoft.com/office/drawing/2014/main" id="{0E7669B7-5734-4EC7-84AA-2678572A5671}"/>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8" name="テキスト ボックス 697">
          <a:extLst>
            <a:ext uri="{FF2B5EF4-FFF2-40B4-BE49-F238E27FC236}">
              <a16:creationId xmlns:a16="http://schemas.microsoft.com/office/drawing/2014/main" id="{63302F84-5EC6-4DB6-9C2F-36372A0B9F5F}"/>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a:extLst>
            <a:ext uri="{FF2B5EF4-FFF2-40B4-BE49-F238E27FC236}">
              <a16:creationId xmlns:a16="http://schemas.microsoft.com/office/drawing/2014/main" id="{5EA4ECE6-7B70-496F-A4DE-AB638B4B751E}"/>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a:extLst>
            <a:ext uri="{FF2B5EF4-FFF2-40B4-BE49-F238E27FC236}">
              <a16:creationId xmlns:a16="http://schemas.microsoft.com/office/drawing/2014/main" id="{B22A9CF7-AB1D-4048-BC9F-EF287A93265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消防施設】&#10;一人当たり面積グラフ枠">
          <a:extLst>
            <a:ext uri="{FF2B5EF4-FFF2-40B4-BE49-F238E27FC236}">
              <a16:creationId xmlns:a16="http://schemas.microsoft.com/office/drawing/2014/main" id="{2E7E1422-5624-485C-B94B-7C72FE69946E}"/>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24385</xdr:rowOff>
    </xdr:to>
    <xdr:cxnSp macro="">
      <xdr:nvCxnSpPr>
        <xdr:cNvPr id="702" name="直線コネクタ 701">
          <a:extLst>
            <a:ext uri="{FF2B5EF4-FFF2-40B4-BE49-F238E27FC236}">
              <a16:creationId xmlns:a16="http://schemas.microsoft.com/office/drawing/2014/main" id="{EAE45E6C-8119-4C67-BDE1-2BFF6816B481}"/>
            </a:ext>
          </a:extLst>
        </xdr:cNvPr>
        <xdr:cNvCxnSpPr/>
      </xdr:nvCxnSpPr>
      <xdr:spPr>
        <a:xfrm flipV="1">
          <a:off x="22160864" y="13502639"/>
          <a:ext cx="0" cy="1266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03" name="【消防施設】&#10;一人当たり面積最小値テキスト">
          <a:extLst>
            <a:ext uri="{FF2B5EF4-FFF2-40B4-BE49-F238E27FC236}">
              <a16:creationId xmlns:a16="http://schemas.microsoft.com/office/drawing/2014/main" id="{87C5DFCA-B460-4255-8719-2A0F91389819}"/>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04" name="直線コネクタ 703">
          <a:extLst>
            <a:ext uri="{FF2B5EF4-FFF2-40B4-BE49-F238E27FC236}">
              <a16:creationId xmlns:a16="http://schemas.microsoft.com/office/drawing/2014/main" id="{6BA6F25B-05E0-4309-AD21-12D6CF58C2CC}"/>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705" name="【消防施設】&#10;一人当たり面積最大値テキスト">
          <a:extLst>
            <a:ext uri="{FF2B5EF4-FFF2-40B4-BE49-F238E27FC236}">
              <a16:creationId xmlns:a16="http://schemas.microsoft.com/office/drawing/2014/main" id="{B60F71FC-310E-4201-9135-A4E6699C809A}"/>
            </a:ext>
          </a:extLst>
        </xdr:cNvPr>
        <xdr:cNvSpPr txBox="1"/>
      </xdr:nvSpPr>
      <xdr:spPr>
        <a:xfrm>
          <a:off x="221996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706" name="直線コネクタ 705">
          <a:extLst>
            <a:ext uri="{FF2B5EF4-FFF2-40B4-BE49-F238E27FC236}">
              <a16:creationId xmlns:a16="http://schemas.microsoft.com/office/drawing/2014/main" id="{B1EA99CC-464F-43AB-BE1C-08B9FD26D043}"/>
            </a:ext>
          </a:extLst>
        </xdr:cNvPr>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55897</xdr:rowOff>
    </xdr:from>
    <xdr:ext cx="469744" cy="259045"/>
    <xdr:sp macro="" textlink="">
      <xdr:nvSpPr>
        <xdr:cNvPr id="707" name="【消防施設】&#10;一人当たり面積平均値テキスト">
          <a:extLst>
            <a:ext uri="{FF2B5EF4-FFF2-40B4-BE49-F238E27FC236}">
              <a16:creationId xmlns:a16="http://schemas.microsoft.com/office/drawing/2014/main" id="{AD030D0C-D167-4A72-B242-B2F65B488FA9}"/>
            </a:ext>
          </a:extLst>
        </xdr:cNvPr>
        <xdr:cNvSpPr txBox="1"/>
      </xdr:nvSpPr>
      <xdr:spPr>
        <a:xfrm>
          <a:off x="22199600" y="1428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708" name="フローチャート: 判断 707">
          <a:extLst>
            <a:ext uri="{FF2B5EF4-FFF2-40B4-BE49-F238E27FC236}">
              <a16:creationId xmlns:a16="http://schemas.microsoft.com/office/drawing/2014/main" id="{B2A1EE76-65A5-43FA-833E-147C81CC5648}"/>
            </a:ext>
          </a:extLst>
        </xdr:cNvPr>
        <xdr:cNvSpPr/>
      </xdr:nvSpPr>
      <xdr:spPr>
        <a:xfrm>
          <a:off x="221107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42163</xdr:rowOff>
    </xdr:from>
    <xdr:to>
      <xdr:col>112</xdr:col>
      <xdr:colOff>38100</xdr:colOff>
      <xdr:row>84</xdr:row>
      <xdr:rowOff>143763</xdr:rowOff>
    </xdr:to>
    <xdr:sp macro="" textlink="">
      <xdr:nvSpPr>
        <xdr:cNvPr id="709" name="フローチャート: 判断 708">
          <a:extLst>
            <a:ext uri="{FF2B5EF4-FFF2-40B4-BE49-F238E27FC236}">
              <a16:creationId xmlns:a16="http://schemas.microsoft.com/office/drawing/2014/main" id="{7957F0EF-F090-4906-B6DF-C1DB8266BABD}"/>
            </a:ext>
          </a:extLst>
        </xdr:cNvPr>
        <xdr:cNvSpPr/>
      </xdr:nvSpPr>
      <xdr:spPr>
        <a:xfrm>
          <a:off x="21272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51308</xdr:rowOff>
    </xdr:from>
    <xdr:to>
      <xdr:col>107</xdr:col>
      <xdr:colOff>101600</xdr:colOff>
      <xdr:row>84</xdr:row>
      <xdr:rowOff>152908</xdr:rowOff>
    </xdr:to>
    <xdr:sp macro="" textlink="">
      <xdr:nvSpPr>
        <xdr:cNvPr id="710" name="フローチャート: 判断 709">
          <a:extLst>
            <a:ext uri="{FF2B5EF4-FFF2-40B4-BE49-F238E27FC236}">
              <a16:creationId xmlns:a16="http://schemas.microsoft.com/office/drawing/2014/main" id="{6A1A9793-8036-4971-ACB9-1B83486337FA}"/>
            </a:ext>
          </a:extLst>
        </xdr:cNvPr>
        <xdr:cNvSpPr/>
      </xdr:nvSpPr>
      <xdr:spPr>
        <a:xfrm>
          <a:off x="20383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46737</xdr:rowOff>
    </xdr:from>
    <xdr:to>
      <xdr:col>102</xdr:col>
      <xdr:colOff>165100</xdr:colOff>
      <xdr:row>84</xdr:row>
      <xdr:rowOff>148337</xdr:rowOff>
    </xdr:to>
    <xdr:sp macro="" textlink="">
      <xdr:nvSpPr>
        <xdr:cNvPr id="711" name="フローチャート: 判断 710">
          <a:extLst>
            <a:ext uri="{FF2B5EF4-FFF2-40B4-BE49-F238E27FC236}">
              <a16:creationId xmlns:a16="http://schemas.microsoft.com/office/drawing/2014/main" id="{9418E798-0F13-4C16-BE3B-49120EB3B80E}"/>
            </a:ext>
          </a:extLst>
        </xdr:cNvPr>
        <xdr:cNvSpPr/>
      </xdr:nvSpPr>
      <xdr:spPr>
        <a:xfrm>
          <a:off x="19494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65024</xdr:rowOff>
    </xdr:from>
    <xdr:to>
      <xdr:col>98</xdr:col>
      <xdr:colOff>38100</xdr:colOff>
      <xdr:row>84</xdr:row>
      <xdr:rowOff>166624</xdr:rowOff>
    </xdr:to>
    <xdr:sp macro="" textlink="">
      <xdr:nvSpPr>
        <xdr:cNvPr id="712" name="フローチャート: 判断 711">
          <a:extLst>
            <a:ext uri="{FF2B5EF4-FFF2-40B4-BE49-F238E27FC236}">
              <a16:creationId xmlns:a16="http://schemas.microsoft.com/office/drawing/2014/main" id="{5AFC7B3E-B729-494F-9E11-62BC59CB981B}"/>
            </a:ext>
          </a:extLst>
        </xdr:cNvPr>
        <xdr:cNvSpPr/>
      </xdr:nvSpPr>
      <xdr:spPr>
        <a:xfrm>
          <a:off x="18605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275AC588-C3CA-49EB-B4E7-B2CCB089658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B3CF1392-545D-4F8A-AF30-17F2E70D5BD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C80E70E0-F8B7-4683-A48C-6D59EC11D01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AE921B30-802C-4D0F-BB77-808CA9B8FAE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1A7E8C61-7FC6-4C3C-9E8F-0EEFA9C0B3B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83313</xdr:rowOff>
    </xdr:from>
    <xdr:to>
      <xdr:col>116</xdr:col>
      <xdr:colOff>114300</xdr:colOff>
      <xdr:row>85</xdr:row>
      <xdr:rowOff>13463</xdr:rowOff>
    </xdr:to>
    <xdr:sp macro="" textlink="">
      <xdr:nvSpPr>
        <xdr:cNvPr id="718" name="楕円 717">
          <a:extLst>
            <a:ext uri="{FF2B5EF4-FFF2-40B4-BE49-F238E27FC236}">
              <a16:creationId xmlns:a16="http://schemas.microsoft.com/office/drawing/2014/main" id="{FCECDB55-2BDC-4999-BB57-C67986AE1832}"/>
            </a:ext>
          </a:extLst>
        </xdr:cNvPr>
        <xdr:cNvSpPr/>
      </xdr:nvSpPr>
      <xdr:spPr>
        <a:xfrm>
          <a:off x="22110700" y="14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61740</xdr:rowOff>
    </xdr:from>
    <xdr:ext cx="469744" cy="259045"/>
    <xdr:sp macro="" textlink="">
      <xdr:nvSpPr>
        <xdr:cNvPr id="719" name="【消防施設】&#10;一人当たり面積該当値テキスト">
          <a:extLst>
            <a:ext uri="{FF2B5EF4-FFF2-40B4-BE49-F238E27FC236}">
              <a16:creationId xmlns:a16="http://schemas.microsoft.com/office/drawing/2014/main" id="{0A70994A-B4ED-42DD-A649-44FA35CB7F58}"/>
            </a:ext>
          </a:extLst>
        </xdr:cNvPr>
        <xdr:cNvSpPr txBox="1"/>
      </xdr:nvSpPr>
      <xdr:spPr>
        <a:xfrm>
          <a:off x="22199600" y="1446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83313</xdr:rowOff>
    </xdr:from>
    <xdr:to>
      <xdr:col>112</xdr:col>
      <xdr:colOff>38100</xdr:colOff>
      <xdr:row>85</xdr:row>
      <xdr:rowOff>13463</xdr:rowOff>
    </xdr:to>
    <xdr:sp macro="" textlink="">
      <xdr:nvSpPr>
        <xdr:cNvPr id="720" name="楕円 719">
          <a:extLst>
            <a:ext uri="{FF2B5EF4-FFF2-40B4-BE49-F238E27FC236}">
              <a16:creationId xmlns:a16="http://schemas.microsoft.com/office/drawing/2014/main" id="{45967E0A-440D-497D-9B58-81C2610997C2}"/>
            </a:ext>
          </a:extLst>
        </xdr:cNvPr>
        <xdr:cNvSpPr/>
      </xdr:nvSpPr>
      <xdr:spPr>
        <a:xfrm>
          <a:off x="21272500" y="14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134113</xdr:rowOff>
    </xdr:from>
    <xdr:to>
      <xdr:col>116</xdr:col>
      <xdr:colOff>63500</xdr:colOff>
      <xdr:row>84</xdr:row>
      <xdr:rowOff>134113</xdr:rowOff>
    </xdr:to>
    <xdr:cxnSp macro="">
      <xdr:nvCxnSpPr>
        <xdr:cNvPr id="721" name="直線コネクタ 720">
          <a:extLst>
            <a:ext uri="{FF2B5EF4-FFF2-40B4-BE49-F238E27FC236}">
              <a16:creationId xmlns:a16="http://schemas.microsoft.com/office/drawing/2014/main" id="{320D3FA7-E8C4-4AD1-963E-1DEA6A05066D}"/>
            </a:ext>
          </a:extLst>
        </xdr:cNvPr>
        <xdr:cNvCxnSpPr/>
      </xdr:nvCxnSpPr>
      <xdr:spPr>
        <a:xfrm>
          <a:off x="21323300" y="145359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83313</xdr:rowOff>
    </xdr:from>
    <xdr:to>
      <xdr:col>107</xdr:col>
      <xdr:colOff>101600</xdr:colOff>
      <xdr:row>85</xdr:row>
      <xdr:rowOff>13463</xdr:rowOff>
    </xdr:to>
    <xdr:sp macro="" textlink="">
      <xdr:nvSpPr>
        <xdr:cNvPr id="722" name="楕円 721">
          <a:extLst>
            <a:ext uri="{FF2B5EF4-FFF2-40B4-BE49-F238E27FC236}">
              <a16:creationId xmlns:a16="http://schemas.microsoft.com/office/drawing/2014/main" id="{3E2ACBE3-0BF6-4D91-AABA-5EA961FB0EBF}"/>
            </a:ext>
          </a:extLst>
        </xdr:cNvPr>
        <xdr:cNvSpPr/>
      </xdr:nvSpPr>
      <xdr:spPr>
        <a:xfrm>
          <a:off x="20383500" y="14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134113</xdr:rowOff>
    </xdr:from>
    <xdr:to>
      <xdr:col>111</xdr:col>
      <xdr:colOff>177800</xdr:colOff>
      <xdr:row>84</xdr:row>
      <xdr:rowOff>134113</xdr:rowOff>
    </xdr:to>
    <xdr:cxnSp macro="">
      <xdr:nvCxnSpPr>
        <xdr:cNvPr id="723" name="直線コネクタ 722">
          <a:extLst>
            <a:ext uri="{FF2B5EF4-FFF2-40B4-BE49-F238E27FC236}">
              <a16:creationId xmlns:a16="http://schemas.microsoft.com/office/drawing/2014/main" id="{F61DE2BD-E797-4923-9DBE-B219690D6F95}"/>
            </a:ext>
          </a:extLst>
        </xdr:cNvPr>
        <xdr:cNvCxnSpPr/>
      </xdr:nvCxnSpPr>
      <xdr:spPr>
        <a:xfrm>
          <a:off x="20434300" y="145359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83313</xdr:rowOff>
    </xdr:from>
    <xdr:to>
      <xdr:col>102</xdr:col>
      <xdr:colOff>165100</xdr:colOff>
      <xdr:row>85</xdr:row>
      <xdr:rowOff>13463</xdr:rowOff>
    </xdr:to>
    <xdr:sp macro="" textlink="">
      <xdr:nvSpPr>
        <xdr:cNvPr id="724" name="楕円 723">
          <a:extLst>
            <a:ext uri="{FF2B5EF4-FFF2-40B4-BE49-F238E27FC236}">
              <a16:creationId xmlns:a16="http://schemas.microsoft.com/office/drawing/2014/main" id="{3189D2E0-3687-4C42-9247-A069F79C5124}"/>
            </a:ext>
          </a:extLst>
        </xdr:cNvPr>
        <xdr:cNvSpPr/>
      </xdr:nvSpPr>
      <xdr:spPr>
        <a:xfrm>
          <a:off x="19494500" y="14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134113</xdr:rowOff>
    </xdr:from>
    <xdr:to>
      <xdr:col>107</xdr:col>
      <xdr:colOff>50800</xdr:colOff>
      <xdr:row>84</xdr:row>
      <xdr:rowOff>134113</xdr:rowOff>
    </xdr:to>
    <xdr:cxnSp macro="">
      <xdr:nvCxnSpPr>
        <xdr:cNvPr id="725" name="直線コネクタ 724">
          <a:extLst>
            <a:ext uri="{FF2B5EF4-FFF2-40B4-BE49-F238E27FC236}">
              <a16:creationId xmlns:a16="http://schemas.microsoft.com/office/drawing/2014/main" id="{467A8821-83C3-4477-8BE7-3F6A09FD84D4}"/>
            </a:ext>
          </a:extLst>
        </xdr:cNvPr>
        <xdr:cNvCxnSpPr/>
      </xdr:nvCxnSpPr>
      <xdr:spPr>
        <a:xfrm>
          <a:off x="19545300" y="145359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78739</xdr:rowOff>
    </xdr:from>
    <xdr:to>
      <xdr:col>98</xdr:col>
      <xdr:colOff>38100</xdr:colOff>
      <xdr:row>85</xdr:row>
      <xdr:rowOff>8889</xdr:rowOff>
    </xdr:to>
    <xdr:sp macro="" textlink="">
      <xdr:nvSpPr>
        <xdr:cNvPr id="726" name="楕円 725">
          <a:extLst>
            <a:ext uri="{FF2B5EF4-FFF2-40B4-BE49-F238E27FC236}">
              <a16:creationId xmlns:a16="http://schemas.microsoft.com/office/drawing/2014/main" id="{DC38CAD2-CFFB-4236-8DAB-C914168C06C0}"/>
            </a:ext>
          </a:extLst>
        </xdr:cNvPr>
        <xdr:cNvSpPr/>
      </xdr:nvSpPr>
      <xdr:spPr>
        <a:xfrm>
          <a:off x="18605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129539</xdr:rowOff>
    </xdr:from>
    <xdr:to>
      <xdr:col>102</xdr:col>
      <xdr:colOff>114300</xdr:colOff>
      <xdr:row>84</xdr:row>
      <xdr:rowOff>134113</xdr:rowOff>
    </xdr:to>
    <xdr:cxnSp macro="">
      <xdr:nvCxnSpPr>
        <xdr:cNvPr id="727" name="直線コネクタ 726">
          <a:extLst>
            <a:ext uri="{FF2B5EF4-FFF2-40B4-BE49-F238E27FC236}">
              <a16:creationId xmlns:a16="http://schemas.microsoft.com/office/drawing/2014/main" id="{34FA12A1-7F00-4E43-9619-C6C811194FEB}"/>
            </a:ext>
          </a:extLst>
        </xdr:cNvPr>
        <xdr:cNvCxnSpPr/>
      </xdr:nvCxnSpPr>
      <xdr:spPr>
        <a:xfrm>
          <a:off x="18656300" y="145313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160290</xdr:rowOff>
    </xdr:from>
    <xdr:ext cx="469744" cy="259045"/>
    <xdr:sp macro="" textlink="">
      <xdr:nvSpPr>
        <xdr:cNvPr id="728" name="n_1aveValue【消防施設】&#10;一人当たり面積">
          <a:extLst>
            <a:ext uri="{FF2B5EF4-FFF2-40B4-BE49-F238E27FC236}">
              <a16:creationId xmlns:a16="http://schemas.microsoft.com/office/drawing/2014/main" id="{55BB64E2-2EF1-4D14-9045-01DCD0A9AF1B}"/>
            </a:ext>
          </a:extLst>
        </xdr:cNvPr>
        <xdr:cNvSpPr txBox="1"/>
      </xdr:nvSpPr>
      <xdr:spPr>
        <a:xfrm>
          <a:off x="210757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169435</xdr:rowOff>
    </xdr:from>
    <xdr:ext cx="469744" cy="259045"/>
    <xdr:sp macro="" textlink="">
      <xdr:nvSpPr>
        <xdr:cNvPr id="729" name="n_2aveValue【消防施設】&#10;一人当たり面積">
          <a:extLst>
            <a:ext uri="{FF2B5EF4-FFF2-40B4-BE49-F238E27FC236}">
              <a16:creationId xmlns:a16="http://schemas.microsoft.com/office/drawing/2014/main" id="{638BCD2B-D5F6-442A-B4E9-30664C435F31}"/>
            </a:ext>
          </a:extLst>
        </xdr:cNvPr>
        <xdr:cNvSpPr txBox="1"/>
      </xdr:nvSpPr>
      <xdr:spPr>
        <a:xfrm>
          <a:off x="20199427" y="1422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164864</xdr:rowOff>
    </xdr:from>
    <xdr:ext cx="469744" cy="259045"/>
    <xdr:sp macro="" textlink="">
      <xdr:nvSpPr>
        <xdr:cNvPr id="730" name="n_3aveValue【消防施設】&#10;一人当たり面積">
          <a:extLst>
            <a:ext uri="{FF2B5EF4-FFF2-40B4-BE49-F238E27FC236}">
              <a16:creationId xmlns:a16="http://schemas.microsoft.com/office/drawing/2014/main" id="{7B633FE3-DD0C-435C-B6FA-12C0B0625F7D}"/>
            </a:ext>
          </a:extLst>
        </xdr:cNvPr>
        <xdr:cNvSpPr txBox="1"/>
      </xdr:nvSpPr>
      <xdr:spPr>
        <a:xfrm>
          <a:off x="19310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11701</xdr:rowOff>
    </xdr:from>
    <xdr:ext cx="469744" cy="259045"/>
    <xdr:sp macro="" textlink="">
      <xdr:nvSpPr>
        <xdr:cNvPr id="731" name="n_4aveValue【消防施設】&#10;一人当たり面積">
          <a:extLst>
            <a:ext uri="{FF2B5EF4-FFF2-40B4-BE49-F238E27FC236}">
              <a16:creationId xmlns:a16="http://schemas.microsoft.com/office/drawing/2014/main" id="{4ABCFBD9-C7E2-4D8F-81ED-0FFC9921E7CC}"/>
            </a:ext>
          </a:extLst>
        </xdr:cNvPr>
        <xdr:cNvSpPr txBox="1"/>
      </xdr:nvSpPr>
      <xdr:spPr>
        <a:xfrm>
          <a:off x="184214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4590</xdr:rowOff>
    </xdr:from>
    <xdr:ext cx="469744" cy="259045"/>
    <xdr:sp macro="" textlink="">
      <xdr:nvSpPr>
        <xdr:cNvPr id="732" name="n_1mainValue【消防施設】&#10;一人当たり面積">
          <a:extLst>
            <a:ext uri="{FF2B5EF4-FFF2-40B4-BE49-F238E27FC236}">
              <a16:creationId xmlns:a16="http://schemas.microsoft.com/office/drawing/2014/main" id="{1EB7DF65-80E4-4FEB-A370-AF59F0F9E707}"/>
            </a:ext>
          </a:extLst>
        </xdr:cNvPr>
        <xdr:cNvSpPr txBox="1"/>
      </xdr:nvSpPr>
      <xdr:spPr>
        <a:xfrm>
          <a:off x="21075727" y="1457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4590</xdr:rowOff>
    </xdr:from>
    <xdr:ext cx="469744" cy="259045"/>
    <xdr:sp macro="" textlink="">
      <xdr:nvSpPr>
        <xdr:cNvPr id="733" name="n_2mainValue【消防施設】&#10;一人当たり面積">
          <a:extLst>
            <a:ext uri="{FF2B5EF4-FFF2-40B4-BE49-F238E27FC236}">
              <a16:creationId xmlns:a16="http://schemas.microsoft.com/office/drawing/2014/main" id="{CEED38D1-CD1D-40C6-9ACF-E717B078421D}"/>
            </a:ext>
          </a:extLst>
        </xdr:cNvPr>
        <xdr:cNvSpPr txBox="1"/>
      </xdr:nvSpPr>
      <xdr:spPr>
        <a:xfrm>
          <a:off x="20199427" y="1457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4590</xdr:rowOff>
    </xdr:from>
    <xdr:ext cx="469744" cy="259045"/>
    <xdr:sp macro="" textlink="">
      <xdr:nvSpPr>
        <xdr:cNvPr id="734" name="n_3mainValue【消防施設】&#10;一人当たり面積">
          <a:extLst>
            <a:ext uri="{FF2B5EF4-FFF2-40B4-BE49-F238E27FC236}">
              <a16:creationId xmlns:a16="http://schemas.microsoft.com/office/drawing/2014/main" id="{6981C71F-FB4D-4C29-AF5E-FB929F6252F8}"/>
            </a:ext>
          </a:extLst>
        </xdr:cNvPr>
        <xdr:cNvSpPr txBox="1"/>
      </xdr:nvSpPr>
      <xdr:spPr>
        <a:xfrm>
          <a:off x="19310427" y="1457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xdr:rowOff>
    </xdr:from>
    <xdr:ext cx="469744" cy="259045"/>
    <xdr:sp macro="" textlink="">
      <xdr:nvSpPr>
        <xdr:cNvPr id="735" name="n_4mainValue【消防施設】&#10;一人当たり面積">
          <a:extLst>
            <a:ext uri="{FF2B5EF4-FFF2-40B4-BE49-F238E27FC236}">
              <a16:creationId xmlns:a16="http://schemas.microsoft.com/office/drawing/2014/main" id="{81DF7751-6877-4CBF-B5CC-92C899DEA3BD}"/>
            </a:ext>
          </a:extLst>
        </xdr:cNvPr>
        <xdr:cNvSpPr txBox="1"/>
      </xdr:nvSpPr>
      <xdr:spPr>
        <a:xfrm>
          <a:off x="184214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a:extLst>
            <a:ext uri="{FF2B5EF4-FFF2-40B4-BE49-F238E27FC236}">
              <a16:creationId xmlns:a16="http://schemas.microsoft.com/office/drawing/2014/main" id="{4A0CC30D-2561-41F0-84F2-36395E83475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a:extLst>
            <a:ext uri="{FF2B5EF4-FFF2-40B4-BE49-F238E27FC236}">
              <a16:creationId xmlns:a16="http://schemas.microsoft.com/office/drawing/2014/main" id="{786DEADD-E8BB-4FBA-A50E-A5DB950C262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a:extLst>
            <a:ext uri="{FF2B5EF4-FFF2-40B4-BE49-F238E27FC236}">
              <a16:creationId xmlns:a16="http://schemas.microsoft.com/office/drawing/2014/main" id="{AD5CB650-6ACF-45CA-9BBC-E95BC81F339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a:extLst>
            <a:ext uri="{FF2B5EF4-FFF2-40B4-BE49-F238E27FC236}">
              <a16:creationId xmlns:a16="http://schemas.microsoft.com/office/drawing/2014/main" id="{B8620871-E1D8-43EB-808C-9881B37F81F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a:extLst>
            <a:ext uri="{FF2B5EF4-FFF2-40B4-BE49-F238E27FC236}">
              <a16:creationId xmlns:a16="http://schemas.microsoft.com/office/drawing/2014/main" id="{F804EF13-1570-4C24-A395-A5B0AE17E30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a:extLst>
            <a:ext uri="{FF2B5EF4-FFF2-40B4-BE49-F238E27FC236}">
              <a16:creationId xmlns:a16="http://schemas.microsoft.com/office/drawing/2014/main" id="{4C50C7E6-3900-44EF-B0DA-5E83883A2DE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a:extLst>
            <a:ext uri="{FF2B5EF4-FFF2-40B4-BE49-F238E27FC236}">
              <a16:creationId xmlns:a16="http://schemas.microsoft.com/office/drawing/2014/main" id="{3120BC55-A59F-4B99-844A-676564C9745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a:extLst>
            <a:ext uri="{FF2B5EF4-FFF2-40B4-BE49-F238E27FC236}">
              <a16:creationId xmlns:a16="http://schemas.microsoft.com/office/drawing/2014/main" id="{2D85C4FF-CAFF-4F08-AB5C-A4E231972A6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a:extLst>
            <a:ext uri="{FF2B5EF4-FFF2-40B4-BE49-F238E27FC236}">
              <a16:creationId xmlns:a16="http://schemas.microsoft.com/office/drawing/2014/main" id="{28EE8ADE-403E-48FB-949D-5BD3A30FC37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a:extLst>
            <a:ext uri="{FF2B5EF4-FFF2-40B4-BE49-F238E27FC236}">
              <a16:creationId xmlns:a16="http://schemas.microsoft.com/office/drawing/2014/main" id="{B9C4D131-C4D8-4DC9-94FA-0A28F8D7795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a:extLst>
            <a:ext uri="{FF2B5EF4-FFF2-40B4-BE49-F238E27FC236}">
              <a16:creationId xmlns:a16="http://schemas.microsoft.com/office/drawing/2014/main" id="{4E6B6824-03C0-487F-A62C-585C46A5FFE1}"/>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7" name="直線コネクタ 746">
          <a:extLst>
            <a:ext uri="{FF2B5EF4-FFF2-40B4-BE49-F238E27FC236}">
              <a16:creationId xmlns:a16="http://schemas.microsoft.com/office/drawing/2014/main" id="{3208262F-7C4E-499B-B070-6DB29E46465A}"/>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8" name="テキスト ボックス 747">
          <a:extLst>
            <a:ext uri="{FF2B5EF4-FFF2-40B4-BE49-F238E27FC236}">
              <a16:creationId xmlns:a16="http://schemas.microsoft.com/office/drawing/2014/main" id="{04C67C69-2834-4ADA-A10C-55A06BB49D45}"/>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9" name="直線コネクタ 748">
          <a:extLst>
            <a:ext uri="{FF2B5EF4-FFF2-40B4-BE49-F238E27FC236}">
              <a16:creationId xmlns:a16="http://schemas.microsoft.com/office/drawing/2014/main" id="{1D5CEFD7-FE98-47A4-9363-9BBAD10B22DD}"/>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0" name="テキスト ボックス 749">
          <a:extLst>
            <a:ext uri="{FF2B5EF4-FFF2-40B4-BE49-F238E27FC236}">
              <a16:creationId xmlns:a16="http://schemas.microsoft.com/office/drawing/2014/main" id="{9B022F4C-68ED-43C2-9F5E-22757E27C262}"/>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1" name="直線コネクタ 750">
          <a:extLst>
            <a:ext uri="{FF2B5EF4-FFF2-40B4-BE49-F238E27FC236}">
              <a16:creationId xmlns:a16="http://schemas.microsoft.com/office/drawing/2014/main" id="{F3AB39D8-62CF-47B3-B4FD-4F89DBAE18DC}"/>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2" name="テキスト ボックス 751">
          <a:extLst>
            <a:ext uri="{FF2B5EF4-FFF2-40B4-BE49-F238E27FC236}">
              <a16:creationId xmlns:a16="http://schemas.microsoft.com/office/drawing/2014/main" id="{E0CE91EE-0078-4709-AC13-887F8377223B}"/>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3" name="直線コネクタ 752">
          <a:extLst>
            <a:ext uri="{FF2B5EF4-FFF2-40B4-BE49-F238E27FC236}">
              <a16:creationId xmlns:a16="http://schemas.microsoft.com/office/drawing/2014/main" id="{0B46E1FC-0B1E-4F42-A192-08AFF82423F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4" name="テキスト ボックス 753">
          <a:extLst>
            <a:ext uri="{FF2B5EF4-FFF2-40B4-BE49-F238E27FC236}">
              <a16:creationId xmlns:a16="http://schemas.microsoft.com/office/drawing/2014/main" id="{05497F24-58AF-4264-9F97-79EAE1F27EF1}"/>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5" name="直線コネクタ 754">
          <a:extLst>
            <a:ext uri="{FF2B5EF4-FFF2-40B4-BE49-F238E27FC236}">
              <a16:creationId xmlns:a16="http://schemas.microsoft.com/office/drawing/2014/main" id="{B66113F6-9E45-4459-8609-0FE1CE545B2A}"/>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6" name="テキスト ボックス 755">
          <a:extLst>
            <a:ext uri="{FF2B5EF4-FFF2-40B4-BE49-F238E27FC236}">
              <a16:creationId xmlns:a16="http://schemas.microsoft.com/office/drawing/2014/main" id="{71C0E654-6516-44EB-BDD5-212E05EC4E17}"/>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7" name="直線コネクタ 756">
          <a:extLst>
            <a:ext uri="{FF2B5EF4-FFF2-40B4-BE49-F238E27FC236}">
              <a16:creationId xmlns:a16="http://schemas.microsoft.com/office/drawing/2014/main" id="{5DE17C0E-EE8B-4784-866B-FB5C2499427D}"/>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8" name="テキスト ボックス 757">
          <a:extLst>
            <a:ext uri="{FF2B5EF4-FFF2-40B4-BE49-F238E27FC236}">
              <a16:creationId xmlns:a16="http://schemas.microsoft.com/office/drawing/2014/main" id="{A6CDE949-74B8-4A82-899D-86F409344FA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9" name="直線コネクタ 758">
          <a:extLst>
            <a:ext uri="{FF2B5EF4-FFF2-40B4-BE49-F238E27FC236}">
              <a16:creationId xmlns:a16="http://schemas.microsoft.com/office/drawing/2014/main" id="{F39F1C58-EDB7-4815-97C7-B61402FF78F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0" name="【庁舎】&#10;有形固定資産減価償却率グラフ枠">
          <a:extLst>
            <a:ext uri="{FF2B5EF4-FFF2-40B4-BE49-F238E27FC236}">
              <a16:creationId xmlns:a16="http://schemas.microsoft.com/office/drawing/2014/main" id="{39109FE5-60C7-4B32-9FEF-C8551D81DC4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170906</xdr:rowOff>
    </xdr:from>
    <xdr:to>
      <xdr:col>85</xdr:col>
      <xdr:colOff>126364</xdr:colOff>
      <xdr:row>108</xdr:row>
      <xdr:rowOff>121920</xdr:rowOff>
    </xdr:to>
    <xdr:cxnSp macro="">
      <xdr:nvCxnSpPr>
        <xdr:cNvPr id="761" name="直線コネクタ 760">
          <a:extLst>
            <a:ext uri="{FF2B5EF4-FFF2-40B4-BE49-F238E27FC236}">
              <a16:creationId xmlns:a16="http://schemas.microsoft.com/office/drawing/2014/main" id="{CE0E47F3-D90B-4E43-9259-64F43D592CAC}"/>
            </a:ext>
          </a:extLst>
        </xdr:cNvPr>
        <xdr:cNvCxnSpPr/>
      </xdr:nvCxnSpPr>
      <xdr:spPr>
        <a:xfrm flipV="1">
          <a:off x="16318864" y="17144456"/>
          <a:ext cx="0" cy="1494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125747</xdr:rowOff>
    </xdr:from>
    <xdr:ext cx="405111" cy="259045"/>
    <xdr:sp macro="" textlink="">
      <xdr:nvSpPr>
        <xdr:cNvPr id="762" name="【庁舎】&#10;有形固定資産減価償却率最小値テキスト">
          <a:extLst>
            <a:ext uri="{FF2B5EF4-FFF2-40B4-BE49-F238E27FC236}">
              <a16:creationId xmlns:a16="http://schemas.microsoft.com/office/drawing/2014/main" id="{870C78F1-56AE-43CA-AE33-CEC66F842D4A}"/>
            </a:ext>
          </a:extLst>
        </xdr:cNvPr>
        <xdr:cNvSpPr txBox="1"/>
      </xdr:nvSpPr>
      <xdr:spPr>
        <a:xfrm>
          <a:off x="16357600" y="186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121920</xdr:rowOff>
    </xdr:from>
    <xdr:to>
      <xdr:col>86</xdr:col>
      <xdr:colOff>25400</xdr:colOff>
      <xdr:row>108</xdr:row>
      <xdr:rowOff>121920</xdr:rowOff>
    </xdr:to>
    <xdr:cxnSp macro="">
      <xdr:nvCxnSpPr>
        <xdr:cNvPr id="763" name="直線コネクタ 762">
          <a:extLst>
            <a:ext uri="{FF2B5EF4-FFF2-40B4-BE49-F238E27FC236}">
              <a16:creationId xmlns:a16="http://schemas.microsoft.com/office/drawing/2014/main" id="{A670174E-0D71-4D7C-82D4-D37B853E8E73}"/>
            </a:ext>
          </a:extLst>
        </xdr:cNvPr>
        <xdr:cNvCxnSpPr/>
      </xdr:nvCxnSpPr>
      <xdr:spPr>
        <a:xfrm>
          <a:off x="16230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117583</xdr:rowOff>
    </xdr:from>
    <xdr:ext cx="340478" cy="259045"/>
    <xdr:sp macro="" textlink="">
      <xdr:nvSpPr>
        <xdr:cNvPr id="764" name="【庁舎】&#10;有形固定資産減価償却率最大値テキスト">
          <a:extLst>
            <a:ext uri="{FF2B5EF4-FFF2-40B4-BE49-F238E27FC236}">
              <a16:creationId xmlns:a16="http://schemas.microsoft.com/office/drawing/2014/main" id="{6BF48FBC-517D-4C99-8999-3AEE673F47A6}"/>
            </a:ext>
          </a:extLst>
        </xdr:cNvPr>
        <xdr:cNvSpPr txBox="1"/>
      </xdr:nvSpPr>
      <xdr:spPr>
        <a:xfrm>
          <a:off x="16357600" y="1691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170906</xdr:rowOff>
    </xdr:from>
    <xdr:to>
      <xdr:col>86</xdr:col>
      <xdr:colOff>25400</xdr:colOff>
      <xdr:row>99</xdr:row>
      <xdr:rowOff>170906</xdr:rowOff>
    </xdr:to>
    <xdr:cxnSp macro="">
      <xdr:nvCxnSpPr>
        <xdr:cNvPr id="765" name="直線コネクタ 764">
          <a:extLst>
            <a:ext uri="{FF2B5EF4-FFF2-40B4-BE49-F238E27FC236}">
              <a16:creationId xmlns:a16="http://schemas.microsoft.com/office/drawing/2014/main" id="{29608464-E8ED-418B-9A87-B1F5E6E22D38}"/>
            </a:ext>
          </a:extLst>
        </xdr:cNvPr>
        <xdr:cNvCxnSpPr/>
      </xdr:nvCxnSpPr>
      <xdr:spPr>
        <a:xfrm>
          <a:off x="16230600" y="1714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66239</xdr:rowOff>
    </xdr:from>
    <xdr:ext cx="405111" cy="259045"/>
    <xdr:sp macro="" textlink="">
      <xdr:nvSpPr>
        <xdr:cNvPr id="766" name="【庁舎】&#10;有形固定資産減価償却率平均値テキスト">
          <a:extLst>
            <a:ext uri="{FF2B5EF4-FFF2-40B4-BE49-F238E27FC236}">
              <a16:creationId xmlns:a16="http://schemas.microsoft.com/office/drawing/2014/main" id="{D2B3E8A6-423D-4DC7-B074-925113A01CF6}"/>
            </a:ext>
          </a:extLst>
        </xdr:cNvPr>
        <xdr:cNvSpPr txBox="1"/>
      </xdr:nvSpPr>
      <xdr:spPr>
        <a:xfrm>
          <a:off x="16357600" y="17725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43362</xdr:rowOff>
    </xdr:from>
    <xdr:to>
      <xdr:col>85</xdr:col>
      <xdr:colOff>177800</xdr:colOff>
      <xdr:row>104</xdr:row>
      <xdr:rowOff>144962</xdr:rowOff>
    </xdr:to>
    <xdr:sp macro="" textlink="">
      <xdr:nvSpPr>
        <xdr:cNvPr id="767" name="フローチャート: 判断 766">
          <a:extLst>
            <a:ext uri="{FF2B5EF4-FFF2-40B4-BE49-F238E27FC236}">
              <a16:creationId xmlns:a16="http://schemas.microsoft.com/office/drawing/2014/main" id="{31BEB013-A170-4088-B84B-FF42DF3A39C1}"/>
            </a:ext>
          </a:extLst>
        </xdr:cNvPr>
        <xdr:cNvSpPr/>
      </xdr:nvSpPr>
      <xdr:spPr>
        <a:xfrm>
          <a:off x="16268700" y="1787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768" name="フローチャート: 判断 767">
          <a:extLst>
            <a:ext uri="{FF2B5EF4-FFF2-40B4-BE49-F238E27FC236}">
              <a16:creationId xmlns:a16="http://schemas.microsoft.com/office/drawing/2014/main" id="{10489992-88C1-4E18-AFC0-2A8E8D618228}"/>
            </a:ext>
          </a:extLst>
        </xdr:cNvPr>
        <xdr:cNvSpPr/>
      </xdr:nvSpPr>
      <xdr:spPr>
        <a:xfrm>
          <a:off x="15430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92348</xdr:rowOff>
    </xdr:from>
    <xdr:to>
      <xdr:col>76</xdr:col>
      <xdr:colOff>165100</xdr:colOff>
      <xdr:row>105</xdr:row>
      <xdr:rowOff>22498</xdr:rowOff>
    </xdr:to>
    <xdr:sp macro="" textlink="">
      <xdr:nvSpPr>
        <xdr:cNvPr id="769" name="フローチャート: 判断 768">
          <a:extLst>
            <a:ext uri="{FF2B5EF4-FFF2-40B4-BE49-F238E27FC236}">
              <a16:creationId xmlns:a16="http://schemas.microsoft.com/office/drawing/2014/main" id="{25B22378-2CA7-4590-BF41-D017BC1D59D2}"/>
            </a:ext>
          </a:extLst>
        </xdr:cNvPr>
        <xdr:cNvSpPr/>
      </xdr:nvSpPr>
      <xdr:spPr>
        <a:xfrm>
          <a:off x="14541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80918</xdr:rowOff>
    </xdr:from>
    <xdr:to>
      <xdr:col>72</xdr:col>
      <xdr:colOff>38100</xdr:colOff>
      <xdr:row>105</xdr:row>
      <xdr:rowOff>11068</xdr:rowOff>
    </xdr:to>
    <xdr:sp macro="" textlink="">
      <xdr:nvSpPr>
        <xdr:cNvPr id="770" name="フローチャート: 判断 769">
          <a:extLst>
            <a:ext uri="{FF2B5EF4-FFF2-40B4-BE49-F238E27FC236}">
              <a16:creationId xmlns:a16="http://schemas.microsoft.com/office/drawing/2014/main" id="{51A62A89-4768-4968-BBB1-4EF3DB21C5CB}"/>
            </a:ext>
          </a:extLst>
        </xdr:cNvPr>
        <xdr:cNvSpPr/>
      </xdr:nvSpPr>
      <xdr:spPr>
        <a:xfrm>
          <a:off x="13652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84182</xdr:rowOff>
    </xdr:from>
    <xdr:to>
      <xdr:col>67</xdr:col>
      <xdr:colOff>101600</xdr:colOff>
      <xdr:row>105</xdr:row>
      <xdr:rowOff>14332</xdr:rowOff>
    </xdr:to>
    <xdr:sp macro="" textlink="">
      <xdr:nvSpPr>
        <xdr:cNvPr id="771" name="フローチャート: 判断 770">
          <a:extLst>
            <a:ext uri="{FF2B5EF4-FFF2-40B4-BE49-F238E27FC236}">
              <a16:creationId xmlns:a16="http://schemas.microsoft.com/office/drawing/2014/main" id="{BF585633-7C2E-4602-BD7F-FCAF03ADBCA4}"/>
            </a:ext>
          </a:extLst>
        </xdr:cNvPr>
        <xdr:cNvSpPr/>
      </xdr:nvSpPr>
      <xdr:spPr>
        <a:xfrm>
          <a:off x="12763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4A1E85A7-6B2E-4C4A-BF18-901309D2F57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F3AEE25E-B577-4D09-AD75-6C8D9F826F5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BE8BC4DB-3596-412A-947F-75FD6288758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9A3DFAD0-99D5-41E1-A5BA-D0C5FF0CFF2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8358DE43-C665-4727-AC26-C5CD1BFEF61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31931</xdr:rowOff>
    </xdr:from>
    <xdr:to>
      <xdr:col>85</xdr:col>
      <xdr:colOff>177800</xdr:colOff>
      <xdr:row>108</xdr:row>
      <xdr:rowOff>133531</xdr:rowOff>
    </xdr:to>
    <xdr:sp macro="" textlink="">
      <xdr:nvSpPr>
        <xdr:cNvPr id="777" name="楕円 776">
          <a:extLst>
            <a:ext uri="{FF2B5EF4-FFF2-40B4-BE49-F238E27FC236}">
              <a16:creationId xmlns:a16="http://schemas.microsoft.com/office/drawing/2014/main" id="{8F45C550-E380-4041-BBFE-B832812479E6}"/>
            </a:ext>
          </a:extLst>
        </xdr:cNvPr>
        <xdr:cNvSpPr/>
      </xdr:nvSpPr>
      <xdr:spPr>
        <a:xfrm>
          <a:off x="16268700" y="1854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118308</xdr:rowOff>
    </xdr:from>
    <xdr:ext cx="405111" cy="259045"/>
    <xdr:sp macro="" textlink="">
      <xdr:nvSpPr>
        <xdr:cNvPr id="778" name="【庁舎】&#10;有形固定資産減価償却率該当値テキスト">
          <a:extLst>
            <a:ext uri="{FF2B5EF4-FFF2-40B4-BE49-F238E27FC236}">
              <a16:creationId xmlns:a16="http://schemas.microsoft.com/office/drawing/2014/main" id="{2CE86244-7604-4FE9-B627-49B186CCE671}"/>
            </a:ext>
          </a:extLst>
        </xdr:cNvPr>
        <xdr:cNvSpPr txBox="1"/>
      </xdr:nvSpPr>
      <xdr:spPr>
        <a:xfrm>
          <a:off x="16357600" y="18463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23768</xdr:rowOff>
    </xdr:from>
    <xdr:to>
      <xdr:col>81</xdr:col>
      <xdr:colOff>101600</xdr:colOff>
      <xdr:row>108</xdr:row>
      <xdr:rowOff>125368</xdr:rowOff>
    </xdr:to>
    <xdr:sp macro="" textlink="">
      <xdr:nvSpPr>
        <xdr:cNvPr id="779" name="楕円 778">
          <a:extLst>
            <a:ext uri="{FF2B5EF4-FFF2-40B4-BE49-F238E27FC236}">
              <a16:creationId xmlns:a16="http://schemas.microsoft.com/office/drawing/2014/main" id="{62202606-9BEB-4CE9-9771-F4BE5C19658C}"/>
            </a:ext>
          </a:extLst>
        </xdr:cNvPr>
        <xdr:cNvSpPr/>
      </xdr:nvSpPr>
      <xdr:spPr>
        <a:xfrm>
          <a:off x="15430500" y="1854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74568</xdr:rowOff>
    </xdr:from>
    <xdr:to>
      <xdr:col>85</xdr:col>
      <xdr:colOff>127000</xdr:colOff>
      <xdr:row>108</xdr:row>
      <xdr:rowOff>82731</xdr:rowOff>
    </xdr:to>
    <xdr:cxnSp macro="">
      <xdr:nvCxnSpPr>
        <xdr:cNvPr id="780" name="直線コネクタ 779">
          <a:extLst>
            <a:ext uri="{FF2B5EF4-FFF2-40B4-BE49-F238E27FC236}">
              <a16:creationId xmlns:a16="http://schemas.microsoft.com/office/drawing/2014/main" id="{3C188D1D-2B95-4870-B43F-E0F0D5CCEFFF}"/>
            </a:ext>
          </a:extLst>
        </xdr:cNvPr>
        <xdr:cNvCxnSpPr/>
      </xdr:nvCxnSpPr>
      <xdr:spPr>
        <a:xfrm>
          <a:off x="15481300" y="18591168"/>
          <a:ext cx="8382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12337</xdr:rowOff>
    </xdr:from>
    <xdr:to>
      <xdr:col>76</xdr:col>
      <xdr:colOff>165100</xdr:colOff>
      <xdr:row>108</xdr:row>
      <xdr:rowOff>113937</xdr:rowOff>
    </xdr:to>
    <xdr:sp macro="" textlink="">
      <xdr:nvSpPr>
        <xdr:cNvPr id="781" name="楕円 780">
          <a:extLst>
            <a:ext uri="{FF2B5EF4-FFF2-40B4-BE49-F238E27FC236}">
              <a16:creationId xmlns:a16="http://schemas.microsoft.com/office/drawing/2014/main" id="{B490EF42-BF57-47B8-9AEF-48F9711FAE98}"/>
            </a:ext>
          </a:extLst>
        </xdr:cNvPr>
        <xdr:cNvSpPr/>
      </xdr:nvSpPr>
      <xdr:spPr>
        <a:xfrm>
          <a:off x="14541500" y="1852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63137</xdr:rowOff>
    </xdr:from>
    <xdr:to>
      <xdr:col>81</xdr:col>
      <xdr:colOff>50800</xdr:colOff>
      <xdr:row>108</xdr:row>
      <xdr:rowOff>74568</xdr:rowOff>
    </xdr:to>
    <xdr:cxnSp macro="">
      <xdr:nvCxnSpPr>
        <xdr:cNvPr id="782" name="直線コネクタ 781">
          <a:extLst>
            <a:ext uri="{FF2B5EF4-FFF2-40B4-BE49-F238E27FC236}">
              <a16:creationId xmlns:a16="http://schemas.microsoft.com/office/drawing/2014/main" id="{B1A63539-866E-4352-AB5C-E9005D4B3AD6}"/>
            </a:ext>
          </a:extLst>
        </xdr:cNvPr>
        <xdr:cNvCxnSpPr/>
      </xdr:nvCxnSpPr>
      <xdr:spPr>
        <a:xfrm>
          <a:off x="14592300" y="18579737"/>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907</xdr:rowOff>
    </xdr:from>
    <xdr:to>
      <xdr:col>72</xdr:col>
      <xdr:colOff>38100</xdr:colOff>
      <xdr:row>108</xdr:row>
      <xdr:rowOff>102507</xdr:rowOff>
    </xdr:to>
    <xdr:sp macro="" textlink="">
      <xdr:nvSpPr>
        <xdr:cNvPr id="783" name="楕円 782">
          <a:extLst>
            <a:ext uri="{FF2B5EF4-FFF2-40B4-BE49-F238E27FC236}">
              <a16:creationId xmlns:a16="http://schemas.microsoft.com/office/drawing/2014/main" id="{8309C06F-4EFB-45A5-A07B-F9D283DBA371}"/>
            </a:ext>
          </a:extLst>
        </xdr:cNvPr>
        <xdr:cNvSpPr/>
      </xdr:nvSpPr>
      <xdr:spPr>
        <a:xfrm>
          <a:off x="13652500" y="1851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51707</xdr:rowOff>
    </xdr:from>
    <xdr:to>
      <xdr:col>76</xdr:col>
      <xdr:colOff>114300</xdr:colOff>
      <xdr:row>108</xdr:row>
      <xdr:rowOff>63137</xdr:rowOff>
    </xdr:to>
    <xdr:cxnSp macro="">
      <xdr:nvCxnSpPr>
        <xdr:cNvPr id="784" name="直線コネクタ 783">
          <a:extLst>
            <a:ext uri="{FF2B5EF4-FFF2-40B4-BE49-F238E27FC236}">
              <a16:creationId xmlns:a16="http://schemas.microsoft.com/office/drawing/2014/main" id="{608BE3D8-F6E3-4B91-8FCF-2BD240E3BACF}"/>
            </a:ext>
          </a:extLst>
        </xdr:cNvPr>
        <xdr:cNvCxnSpPr/>
      </xdr:nvCxnSpPr>
      <xdr:spPr>
        <a:xfrm>
          <a:off x="13703300" y="1856830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152763</xdr:rowOff>
    </xdr:from>
    <xdr:to>
      <xdr:col>67</xdr:col>
      <xdr:colOff>101600</xdr:colOff>
      <xdr:row>108</xdr:row>
      <xdr:rowOff>82913</xdr:rowOff>
    </xdr:to>
    <xdr:sp macro="" textlink="">
      <xdr:nvSpPr>
        <xdr:cNvPr id="785" name="楕円 784">
          <a:extLst>
            <a:ext uri="{FF2B5EF4-FFF2-40B4-BE49-F238E27FC236}">
              <a16:creationId xmlns:a16="http://schemas.microsoft.com/office/drawing/2014/main" id="{C0E9A348-B587-43FE-8238-7AAB1B2CD35E}"/>
            </a:ext>
          </a:extLst>
        </xdr:cNvPr>
        <xdr:cNvSpPr/>
      </xdr:nvSpPr>
      <xdr:spPr>
        <a:xfrm>
          <a:off x="12763500" y="1849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32113</xdr:rowOff>
    </xdr:from>
    <xdr:to>
      <xdr:col>71</xdr:col>
      <xdr:colOff>177800</xdr:colOff>
      <xdr:row>108</xdr:row>
      <xdr:rowOff>51707</xdr:rowOff>
    </xdr:to>
    <xdr:cxnSp macro="">
      <xdr:nvCxnSpPr>
        <xdr:cNvPr id="786" name="直線コネクタ 785">
          <a:extLst>
            <a:ext uri="{FF2B5EF4-FFF2-40B4-BE49-F238E27FC236}">
              <a16:creationId xmlns:a16="http://schemas.microsoft.com/office/drawing/2014/main" id="{706CEBBF-3D9B-40E6-9849-4EF252FF6F75}"/>
            </a:ext>
          </a:extLst>
        </xdr:cNvPr>
        <xdr:cNvCxnSpPr/>
      </xdr:nvCxnSpPr>
      <xdr:spPr>
        <a:xfrm>
          <a:off x="12814300" y="1854871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34126</xdr:rowOff>
    </xdr:from>
    <xdr:ext cx="405111" cy="259045"/>
    <xdr:sp macro="" textlink="">
      <xdr:nvSpPr>
        <xdr:cNvPr id="787" name="n_1aveValue【庁舎】&#10;有形固定資産減価償却率">
          <a:extLst>
            <a:ext uri="{FF2B5EF4-FFF2-40B4-BE49-F238E27FC236}">
              <a16:creationId xmlns:a16="http://schemas.microsoft.com/office/drawing/2014/main" id="{981FC68F-64B7-452C-ABAD-44A82047DB47}"/>
            </a:ext>
          </a:extLst>
        </xdr:cNvPr>
        <xdr:cNvSpPr txBox="1"/>
      </xdr:nvSpPr>
      <xdr:spPr>
        <a:xfrm>
          <a:off x="15266044" y="1769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39025</xdr:rowOff>
    </xdr:from>
    <xdr:ext cx="405111" cy="259045"/>
    <xdr:sp macro="" textlink="">
      <xdr:nvSpPr>
        <xdr:cNvPr id="788" name="n_2aveValue【庁舎】&#10;有形固定資産減価償却率">
          <a:extLst>
            <a:ext uri="{FF2B5EF4-FFF2-40B4-BE49-F238E27FC236}">
              <a16:creationId xmlns:a16="http://schemas.microsoft.com/office/drawing/2014/main" id="{9B2EEC0F-40EC-4FCF-B49A-4DC583FAE5C2}"/>
            </a:ext>
          </a:extLst>
        </xdr:cNvPr>
        <xdr:cNvSpPr txBox="1"/>
      </xdr:nvSpPr>
      <xdr:spPr>
        <a:xfrm>
          <a:off x="143897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27595</xdr:rowOff>
    </xdr:from>
    <xdr:ext cx="405111" cy="259045"/>
    <xdr:sp macro="" textlink="">
      <xdr:nvSpPr>
        <xdr:cNvPr id="789" name="n_3aveValue【庁舎】&#10;有形固定資産減価償却率">
          <a:extLst>
            <a:ext uri="{FF2B5EF4-FFF2-40B4-BE49-F238E27FC236}">
              <a16:creationId xmlns:a16="http://schemas.microsoft.com/office/drawing/2014/main" id="{7EB98210-84C9-476C-ACC9-844D6B3186D5}"/>
            </a:ext>
          </a:extLst>
        </xdr:cNvPr>
        <xdr:cNvSpPr txBox="1"/>
      </xdr:nvSpPr>
      <xdr:spPr>
        <a:xfrm>
          <a:off x="1350074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30859</xdr:rowOff>
    </xdr:from>
    <xdr:ext cx="405111" cy="259045"/>
    <xdr:sp macro="" textlink="">
      <xdr:nvSpPr>
        <xdr:cNvPr id="790" name="n_4aveValue【庁舎】&#10;有形固定資産減価償却率">
          <a:extLst>
            <a:ext uri="{FF2B5EF4-FFF2-40B4-BE49-F238E27FC236}">
              <a16:creationId xmlns:a16="http://schemas.microsoft.com/office/drawing/2014/main" id="{3BB02182-F99E-4AD9-A41F-4EB833104331}"/>
            </a:ext>
          </a:extLst>
        </xdr:cNvPr>
        <xdr:cNvSpPr txBox="1"/>
      </xdr:nvSpPr>
      <xdr:spPr>
        <a:xfrm>
          <a:off x="12611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116495</xdr:rowOff>
    </xdr:from>
    <xdr:ext cx="405111" cy="259045"/>
    <xdr:sp macro="" textlink="">
      <xdr:nvSpPr>
        <xdr:cNvPr id="791" name="n_1mainValue【庁舎】&#10;有形固定資産減価償却率">
          <a:extLst>
            <a:ext uri="{FF2B5EF4-FFF2-40B4-BE49-F238E27FC236}">
              <a16:creationId xmlns:a16="http://schemas.microsoft.com/office/drawing/2014/main" id="{7E9B9DE6-10D9-459A-84BD-2A4DFDC21394}"/>
            </a:ext>
          </a:extLst>
        </xdr:cNvPr>
        <xdr:cNvSpPr txBox="1"/>
      </xdr:nvSpPr>
      <xdr:spPr>
        <a:xfrm>
          <a:off x="15266044" y="18633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105064</xdr:rowOff>
    </xdr:from>
    <xdr:ext cx="405111" cy="259045"/>
    <xdr:sp macro="" textlink="">
      <xdr:nvSpPr>
        <xdr:cNvPr id="792" name="n_2mainValue【庁舎】&#10;有形固定資産減価償却率">
          <a:extLst>
            <a:ext uri="{FF2B5EF4-FFF2-40B4-BE49-F238E27FC236}">
              <a16:creationId xmlns:a16="http://schemas.microsoft.com/office/drawing/2014/main" id="{833F3F24-AA22-488C-927E-D56AE58D0FC6}"/>
            </a:ext>
          </a:extLst>
        </xdr:cNvPr>
        <xdr:cNvSpPr txBox="1"/>
      </xdr:nvSpPr>
      <xdr:spPr>
        <a:xfrm>
          <a:off x="14389744" y="18621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93634</xdr:rowOff>
    </xdr:from>
    <xdr:ext cx="405111" cy="259045"/>
    <xdr:sp macro="" textlink="">
      <xdr:nvSpPr>
        <xdr:cNvPr id="793" name="n_3mainValue【庁舎】&#10;有形固定資産減価償却率">
          <a:extLst>
            <a:ext uri="{FF2B5EF4-FFF2-40B4-BE49-F238E27FC236}">
              <a16:creationId xmlns:a16="http://schemas.microsoft.com/office/drawing/2014/main" id="{7729915A-C938-433C-887A-123EA0996C2A}"/>
            </a:ext>
          </a:extLst>
        </xdr:cNvPr>
        <xdr:cNvSpPr txBox="1"/>
      </xdr:nvSpPr>
      <xdr:spPr>
        <a:xfrm>
          <a:off x="13500744" y="18610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74040</xdr:rowOff>
    </xdr:from>
    <xdr:ext cx="405111" cy="259045"/>
    <xdr:sp macro="" textlink="">
      <xdr:nvSpPr>
        <xdr:cNvPr id="794" name="n_4mainValue【庁舎】&#10;有形固定資産減価償却率">
          <a:extLst>
            <a:ext uri="{FF2B5EF4-FFF2-40B4-BE49-F238E27FC236}">
              <a16:creationId xmlns:a16="http://schemas.microsoft.com/office/drawing/2014/main" id="{65CF1987-2947-46B5-A418-0D211B626FD3}"/>
            </a:ext>
          </a:extLst>
        </xdr:cNvPr>
        <xdr:cNvSpPr txBox="1"/>
      </xdr:nvSpPr>
      <xdr:spPr>
        <a:xfrm>
          <a:off x="12611744" y="18590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a:extLst>
            <a:ext uri="{FF2B5EF4-FFF2-40B4-BE49-F238E27FC236}">
              <a16:creationId xmlns:a16="http://schemas.microsoft.com/office/drawing/2014/main" id="{36A01714-4245-46E1-8B08-2E9C06AB76C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a:extLst>
            <a:ext uri="{FF2B5EF4-FFF2-40B4-BE49-F238E27FC236}">
              <a16:creationId xmlns:a16="http://schemas.microsoft.com/office/drawing/2014/main" id="{AD2DD406-6F5F-4457-B92C-902BEE044DE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a:extLst>
            <a:ext uri="{FF2B5EF4-FFF2-40B4-BE49-F238E27FC236}">
              <a16:creationId xmlns:a16="http://schemas.microsoft.com/office/drawing/2014/main" id="{0521C885-918D-4F68-A4D8-0490E0160EE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a:extLst>
            <a:ext uri="{FF2B5EF4-FFF2-40B4-BE49-F238E27FC236}">
              <a16:creationId xmlns:a16="http://schemas.microsoft.com/office/drawing/2014/main" id="{58D7BD6E-4EB7-4496-8930-F1A3943BC05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a:extLst>
            <a:ext uri="{FF2B5EF4-FFF2-40B4-BE49-F238E27FC236}">
              <a16:creationId xmlns:a16="http://schemas.microsoft.com/office/drawing/2014/main" id="{80D584EC-E7FA-4386-B4AD-8DE0B33A15C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a:extLst>
            <a:ext uri="{FF2B5EF4-FFF2-40B4-BE49-F238E27FC236}">
              <a16:creationId xmlns:a16="http://schemas.microsoft.com/office/drawing/2014/main" id="{09781DF0-4A34-45DA-A1BB-2D5301DBDB3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a:extLst>
            <a:ext uri="{FF2B5EF4-FFF2-40B4-BE49-F238E27FC236}">
              <a16:creationId xmlns:a16="http://schemas.microsoft.com/office/drawing/2014/main" id="{E5209A8C-F913-4C27-B962-045E8E2FB46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a:extLst>
            <a:ext uri="{FF2B5EF4-FFF2-40B4-BE49-F238E27FC236}">
              <a16:creationId xmlns:a16="http://schemas.microsoft.com/office/drawing/2014/main" id="{66CAFFFB-72DA-4F14-9663-C175D886C5D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3" name="テキスト ボックス 802">
          <a:extLst>
            <a:ext uri="{FF2B5EF4-FFF2-40B4-BE49-F238E27FC236}">
              <a16:creationId xmlns:a16="http://schemas.microsoft.com/office/drawing/2014/main" id="{89EABE80-8339-4C30-8632-997A7F5F96B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a:extLst>
            <a:ext uri="{FF2B5EF4-FFF2-40B4-BE49-F238E27FC236}">
              <a16:creationId xmlns:a16="http://schemas.microsoft.com/office/drawing/2014/main" id="{C5EACFC7-C055-4006-9D5B-0D1225DBDEF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5" name="直線コネクタ 804">
          <a:extLst>
            <a:ext uri="{FF2B5EF4-FFF2-40B4-BE49-F238E27FC236}">
              <a16:creationId xmlns:a16="http://schemas.microsoft.com/office/drawing/2014/main" id="{3F87C450-4AC6-46BD-A1D5-64F47084935D}"/>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6" name="テキスト ボックス 805">
          <a:extLst>
            <a:ext uri="{FF2B5EF4-FFF2-40B4-BE49-F238E27FC236}">
              <a16:creationId xmlns:a16="http://schemas.microsoft.com/office/drawing/2014/main" id="{B432D790-E64C-4493-8087-56406FEC2477}"/>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7" name="直線コネクタ 806">
          <a:extLst>
            <a:ext uri="{FF2B5EF4-FFF2-40B4-BE49-F238E27FC236}">
              <a16:creationId xmlns:a16="http://schemas.microsoft.com/office/drawing/2014/main" id="{FA714F24-E879-49F3-9BB6-21397CCC2A06}"/>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8" name="テキスト ボックス 807">
          <a:extLst>
            <a:ext uri="{FF2B5EF4-FFF2-40B4-BE49-F238E27FC236}">
              <a16:creationId xmlns:a16="http://schemas.microsoft.com/office/drawing/2014/main" id="{C3036F9B-5B54-4173-962B-857249B07451}"/>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9" name="直線コネクタ 808">
          <a:extLst>
            <a:ext uri="{FF2B5EF4-FFF2-40B4-BE49-F238E27FC236}">
              <a16:creationId xmlns:a16="http://schemas.microsoft.com/office/drawing/2014/main" id="{08521A6C-5E46-47F9-8E78-A1A8A3096D88}"/>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0" name="テキスト ボックス 809">
          <a:extLst>
            <a:ext uri="{FF2B5EF4-FFF2-40B4-BE49-F238E27FC236}">
              <a16:creationId xmlns:a16="http://schemas.microsoft.com/office/drawing/2014/main" id="{915DC33A-1AC5-418C-9750-718EDA154AF9}"/>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1" name="直線コネクタ 810">
          <a:extLst>
            <a:ext uri="{FF2B5EF4-FFF2-40B4-BE49-F238E27FC236}">
              <a16:creationId xmlns:a16="http://schemas.microsoft.com/office/drawing/2014/main" id="{6CFE180C-88DD-4849-8798-032A1F596B2D}"/>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2" name="テキスト ボックス 811">
          <a:extLst>
            <a:ext uri="{FF2B5EF4-FFF2-40B4-BE49-F238E27FC236}">
              <a16:creationId xmlns:a16="http://schemas.microsoft.com/office/drawing/2014/main" id="{5182A3FE-F718-4041-B621-3D4F84216B03}"/>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3" name="直線コネクタ 812">
          <a:extLst>
            <a:ext uri="{FF2B5EF4-FFF2-40B4-BE49-F238E27FC236}">
              <a16:creationId xmlns:a16="http://schemas.microsoft.com/office/drawing/2014/main" id="{F2E0C238-AAA7-4CB0-92B1-10B271F07F52}"/>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4" name="テキスト ボックス 813">
          <a:extLst>
            <a:ext uri="{FF2B5EF4-FFF2-40B4-BE49-F238E27FC236}">
              <a16:creationId xmlns:a16="http://schemas.microsoft.com/office/drawing/2014/main" id="{78A370CC-8AD4-4924-9380-F27243E9B161}"/>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5" name="直線コネクタ 814">
          <a:extLst>
            <a:ext uri="{FF2B5EF4-FFF2-40B4-BE49-F238E27FC236}">
              <a16:creationId xmlns:a16="http://schemas.microsoft.com/office/drawing/2014/main" id="{A6BEA038-F651-4BC9-894B-D761E9599543}"/>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6" name="テキスト ボックス 815">
          <a:extLst>
            <a:ext uri="{FF2B5EF4-FFF2-40B4-BE49-F238E27FC236}">
              <a16:creationId xmlns:a16="http://schemas.microsoft.com/office/drawing/2014/main" id="{534A144C-8CFF-4B23-B028-F38C6506519F}"/>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7" name="直線コネクタ 816">
          <a:extLst>
            <a:ext uri="{FF2B5EF4-FFF2-40B4-BE49-F238E27FC236}">
              <a16:creationId xmlns:a16="http://schemas.microsoft.com/office/drawing/2014/main" id="{A249A8BE-BB48-475E-ABC5-B1F9683A79C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8" name="テキスト ボックス 817">
          <a:extLst>
            <a:ext uri="{FF2B5EF4-FFF2-40B4-BE49-F238E27FC236}">
              <a16:creationId xmlns:a16="http://schemas.microsoft.com/office/drawing/2014/main" id="{0F5BDF70-1AD1-4549-9C37-C018F378EA8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9" name="【庁舎】&#10;一人当たり面積グラフ枠">
          <a:extLst>
            <a:ext uri="{FF2B5EF4-FFF2-40B4-BE49-F238E27FC236}">
              <a16:creationId xmlns:a16="http://schemas.microsoft.com/office/drawing/2014/main" id="{EB4277B8-A83D-4312-869E-7280866664A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113756</xdr:rowOff>
    </xdr:from>
    <xdr:to>
      <xdr:col>116</xdr:col>
      <xdr:colOff>62864</xdr:colOff>
      <xdr:row>109</xdr:row>
      <xdr:rowOff>25581</xdr:rowOff>
    </xdr:to>
    <xdr:cxnSp macro="">
      <xdr:nvCxnSpPr>
        <xdr:cNvPr id="820" name="直線コネクタ 819">
          <a:extLst>
            <a:ext uri="{FF2B5EF4-FFF2-40B4-BE49-F238E27FC236}">
              <a16:creationId xmlns:a16="http://schemas.microsoft.com/office/drawing/2014/main" id="{3A7DD096-9571-417A-9412-FB648E8B5290}"/>
            </a:ext>
          </a:extLst>
        </xdr:cNvPr>
        <xdr:cNvCxnSpPr/>
      </xdr:nvCxnSpPr>
      <xdr:spPr>
        <a:xfrm flipV="1">
          <a:off x="22160864" y="17087306"/>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821" name="【庁舎】&#10;一人当たり面積最小値テキスト">
          <a:extLst>
            <a:ext uri="{FF2B5EF4-FFF2-40B4-BE49-F238E27FC236}">
              <a16:creationId xmlns:a16="http://schemas.microsoft.com/office/drawing/2014/main" id="{595B2A21-9FD5-491D-B8D8-CF64A3BB6CFD}"/>
            </a:ext>
          </a:extLst>
        </xdr:cNvPr>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822" name="直線コネクタ 821">
          <a:extLst>
            <a:ext uri="{FF2B5EF4-FFF2-40B4-BE49-F238E27FC236}">
              <a16:creationId xmlns:a16="http://schemas.microsoft.com/office/drawing/2014/main" id="{18EA58F3-07A6-4478-8013-0CD1B500AF0B}"/>
            </a:ext>
          </a:extLst>
        </xdr:cNvPr>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60433</xdr:rowOff>
    </xdr:from>
    <xdr:ext cx="469744" cy="259045"/>
    <xdr:sp macro="" textlink="">
      <xdr:nvSpPr>
        <xdr:cNvPr id="823" name="【庁舎】&#10;一人当たり面積最大値テキスト">
          <a:extLst>
            <a:ext uri="{FF2B5EF4-FFF2-40B4-BE49-F238E27FC236}">
              <a16:creationId xmlns:a16="http://schemas.microsoft.com/office/drawing/2014/main" id="{76389B83-B44E-43E9-8121-AB900E5CE0AE}"/>
            </a:ext>
          </a:extLst>
        </xdr:cNvPr>
        <xdr:cNvSpPr txBox="1"/>
      </xdr:nvSpPr>
      <xdr:spPr>
        <a:xfrm>
          <a:off x="22199600" y="1686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113756</xdr:rowOff>
    </xdr:from>
    <xdr:to>
      <xdr:col>116</xdr:col>
      <xdr:colOff>152400</xdr:colOff>
      <xdr:row>99</xdr:row>
      <xdr:rowOff>113756</xdr:rowOff>
    </xdr:to>
    <xdr:cxnSp macro="">
      <xdr:nvCxnSpPr>
        <xdr:cNvPr id="824" name="直線コネクタ 823">
          <a:extLst>
            <a:ext uri="{FF2B5EF4-FFF2-40B4-BE49-F238E27FC236}">
              <a16:creationId xmlns:a16="http://schemas.microsoft.com/office/drawing/2014/main" id="{FE136869-97B4-4741-AEE0-B9A9AFEC2CF5}"/>
            </a:ext>
          </a:extLst>
        </xdr:cNvPr>
        <xdr:cNvCxnSpPr/>
      </xdr:nvCxnSpPr>
      <xdr:spPr>
        <a:xfrm>
          <a:off x="22072600" y="17087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92364</xdr:rowOff>
    </xdr:from>
    <xdr:ext cx="469744" cy="259045"/>
    <xdr:sp macro="" textlink="">
      <xdr:nvSpPr>
        <xdr:cNvPr id="825" name="【庁舎】&#10;一人当たり面積平均値テキスト">
          <a:extLst>
            <a:ext uri="{FF2B5EF4-FFF2-40B4-BE49-F238E27FC236}">
              <a16:creationId xmlns:a16="http://schemas.microsoft.com/office/drawing/2014/main" id="{FE473286-7287-4F24-A335-34706F65F1DE}"/>
            </a:ext>
          </a:extLst>
        </xdr:cNvPr>
        <xdr:cNvSpPr txBox="1"/>
      </xdr:nvSpPr>
      <xdr:spPr>
        <a:xfrm>
          <a:off x="22199600" y="17923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826" name="フローチャート: 判断 825">
          <a:extLst>
            <a:ext uri="{FF2B5EF4-FFF2-40B4-BE49-F238E27FC236}">
              <a16:creationId xmlns:a16="http://schemas.microsoft.com/office/drawing/2014/main" id="{F0415D2F-A4D2-4DB1-8007-1C343D73A33B}"/>
            </a:ext>
          </a:extLst>
        </xdr:cNvPr>
        <xdr:cNvSpPr/>
      </xdr:nvSpPr>
      <xdr:spPr>
        <a:xfrm>
          <a:off x="221107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92348</xdr:rowOff>
    </xdr:from>
    <xdr:to>
      <xdr:col>112</xdr:col>
      <xdr:colOff>38100</xdr:colOff>
      <xdr:row>106</xdr:row>
      <xdr:rowOff>22498</xdr:rowOff>
    </xdr:to>
    <xdr:sp macro="" textlink="">
      <xdr:nvSpPr>
        <xdr:cNvPr id="827" name="フローチャート: 判断 826">
          <a:extLst>
            <a:ext uri="{FF2B5EF4-FFF2-40B4-BE49-F238E27FC236}">
              <a16:creationId xmlns:a16="http://schemas.microsoft.com/office/drawing/2014/main" id="{8CBBD446-D00D-4ADB-B614-6F3DBEB6E9CF}"/>
            </a:ext>
          </a:extLst>
        </xdr:cNvPr>
        <xdr:cNvSpPr/>
      </xdr:nvSpPr>
      <xdr:spPr>
        <a:xfrm>
          <a:off x="21272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95613</xdr:rowOff>
    </xdr:from>
    <xdr:to>
      <xdr:col>107</xdr:col>
      <xdr:colOff>101600</xdr:colOff>
      <xdr:row>106</xdr:row>
      <xdr:rowOff>25763</xdr:rowOff>
    </xdr:to>
    <xdr:sp macro="" textlink="">
      <xdr:nvSpPr>
        <xdr:cNvPr id="828" name="フローチャート: 判断 827">
          <a:extLst>
            <a:ext uri="{FF2B5EF4-FFF2-40B4-BE49-F238E27FC236}">
              <a16:creationId xmlns:a16="http://schemas.microsoft.com/office/drawing/2014/main" id="{25F3CB90-5EEB-4922-9674-86852E3CEB59}"/>
            </a:ext>
          </a:extLst>
        </xdr:cNvPr>
        <xdr:cNvSpPr/>
      </xdr:nvSpPr>
      <xdr:spPr>
        <a:xfrm>
          <a:off x="20383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95613</xdr:rowOff>
    </xdr:from>
    <xdr:to>
      <xdr:col>102</xdr:col>
      <xdr:colOff>165100</xdr:colOff>
      <xdr:row>106</xdr:row>
      <xdr:rowOff>25763</xdr:rowOff>
    </xdr:to>
    <xdr:sp macro="" textlink="">
      <xdr:nvSpPr>
        <xdr:cNvPr id="829" name="フローチャート: 判断 828">
          <a:extLst>
            <a:ext uri="{FF2B5EF4-FFF2-40B4-BE49-F238E27FC236}">
              <a16:creationId xmlns:a16="http://schemas.microsoft.com/office/drawing/2014/main" id="{571D9DD0-7AAA-4D29-8AC6-FF0F5E209BFD}"/>
            </a:ext>
          </a:extLst>
        </xdr:cNvPr>
        <xdr:cNvSpPr/>
      </xdr:nvSpPr>
      <xdr:spPr>
        <a:xfrm>
          <a:off x="19494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108676</xdr:rowOff>
    </xdr:from>
    <xdr:to>
      <xdr:col>98</xdr:col>
      <xdr:colOff>38100</xdr:colOff>
      <xdr:row>106</xdr:row>
      <xdr:rowOff>38826</xdr:rowOff>
    </xdr:to>
    <xdr:sp macro="" textlink="">
      <xdr:nvSpPr>
        <xdr:cNvPr id="830" name="フローチャート: 判断 829">
          <a:extLst>
            <a:ext uri="{FF2B5EF4-FFF2-40B4-BE49-F238E27FC236}">
              <a16:creationId xmlns:a16="http://schemas.microsoft.com/office/drawing/2014/main" id="{24B04698-29DC-4F1C-9D5C-4B9D3DC34C57}"/>
            </a:ext>
          </a:extLst>
        </xdr:cNvPr>
        <xdr:cNvSpPr/>
      </xdr:nvSpPr>
      <xdr:spPr>
        <a:xfrm>
          <a:off x="18605500" y="181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3C9637E5-70A3-45FF-A730-6F11E90BCA4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870A8513-2A90-4A06-B2F2-5C0D346CE12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A37D827B-225A-4A2F-8451-45AAF6D6B4C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514AEF7C-6A69-4965-89A2-3961AA6A36A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4EC5667C-9E7C-4040-863C-8FBD6EE6D87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17236</xdr:rowOff>
    </xdr:from>
    <xdr:to>
      <xdr:col>116</xdr:col>
      <xdr:colOff>114300</xdr:colOff>
      <xdr:row>107</xdr:row>
      <xdr:rowOff>118836</xdr:rowOff>
    </xdr:to>
    <xdr:sp macro="" textlink="">
      <xdr:nvSpPr>
        <xdr:cNvPr id="836" name="楕円 835">
          <a:extLst>
            <a:ext uri="{FF2B5EF4-FFF2-40B4-BE49-F238E27FC236}">
              <a16:creationId xmlns:a16="http://schemas.microsoft.com/office/drawing/2014/main" id="{468148D2-89BC-43E8-828C-A61805EAFDF4}"/>
            </a:ext>
          </a:extLst>
        </xdr:cNvPr>
        <xdr:cNvSpPr/>
      </xdr:nvSpPr>
      <xdr:spPr>
        <a:xfrm>
          <a:off x="22110700" y="183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167113</xdr:rowOff>
    </xdr:from>
    <xdr:ext cx="469744" cy="259045"/>
    <xdr:sp macro="" textlink="">
      <xdr:nvSpPr>
        <xdr:cNvPr id="837" name="【庁舎】&#10;一人当たり面積該当値テキスト">
          <a:extLst>
            <a:ext uri="{FF2B5EF4-FFF2-40B4-BE49-F238E27FC236}">
              <a16:creationId xmlns:a16="http://schemas.microsoft.com/office/drawing/2014/main" id="{86700087-D396-4072-933E-E37C9AE5B205}"/>
            </a:ext>
          </a:extLst>
        </xdr:cNvPr>
        <xdr:cNvSpPr txBox="1"/>
      </xdr:nvSpPr>
      <xdr:spPr>
        <a:xfrm>
          <a:off x="22199600" y="1834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17236</xdr:rowOff>
    </xdr:from>
    <xdr:to>
      <xdr:col>112</xdr:col>
      <xdr:colOff>38100</xdr:colOff>
      <xdr:row>107</xdr:row>
      <xdr:rowOff>118836</xdr:rowOff>
    </xdr:to>
    <xdr:sp macro="" textlink="">
      <xdr:nvSpPr>
        <xdr:cNvPr id="838" name="楕円 837">
          <a:extLst>
            <a:ext uri="{FF2B5EF4-FFF2-40B4-BE49-F238E27FC236}">
              <a16:creationId xmlns:a16="http://schemas.microsoft.com/office/drawing/2014/main" id="{395F4AE7-EDCA-4E63-937B-82EA12CC2EAF}"/>
            </a:ext>
          </a:extLst>
        </xdr:cNvPr>
        <xdr:cNvSpPr/>
      </xdr:nvSpPr>
      <xdr:spPr>
        <a:xfrm>
          <a:off x="21272500" y="183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68036</xdr:rowOff>
    </xdr:from>
    <xdr:to>
      <xdr:col>116</xdr:col>
      <xdr:colOff>63500</xdr:colOff>
      <xdr:row>107</xdr:row>
      <xdr:rowOff>68036</xdr:rowOff>
    </xdr:to>
    <xdr:cxnSp macro="">
      <xdr:nvCxnSpPr>
        <xdr:cNvPr id="839" name="直線コネクタ 838">
          <a:extLst>
            <a:ext uri="{FF2B5EF4-FFF2-40B4-BE49-F238E27FC236}">
              <a16:creationId xmlns:a16="http://schemas.microsoft.com/office/drawing/2014/main" id="{72EB6CE3-2D3D-4D50-ADC2-18AFB645FE2C}"/>
            </a:ext>
          </a:extLst>
        </xdr:cNvPr>
        <xdr:cNvCxnSpPr/>
      </xdr:nvCxnSpPr>
      <xdr:spPr>
        <a:xfrm>
          <a:off x="21323300" y="184131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17236</xdr:rowOff>
    </xdr:from>
    <xdr:to>
      <xdr:col>107</xdr:col>
      <xdr:colOff>101600</xdr:colOff>
      <xdr:row>107</xdr:row>
      <xdr:rowOff>118836</xdr:rowOff>
    </xdr:to>
    <xdr:sp macro="" textlink="">
      <xdr:nvSpPr>
        <xdr:cNvPr id="840" name="楕円 839">
          <a:extLst>
            <a:ext uri="{FF2B5EF4-FFF2-40B4-BE49-F238E27FC236}">
              <a16:creationId xmlns:a16="http://schemas.microsoft.com/office/drawing/2014/main" id="{A6C57CDC-09FE-4882-94AC-2BB1FBAB16EC}"/>
            </a:ext>
          </a:extLst>
        </xdr:cNvPr>
        <xdr:cNvSpPr/>
      </xdr:nvSpPr>
      <xdr:spPr>
        <a:xfrm>
          <a:off x="20383500" y="183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68036</xdr:rowOff>
    </xdr:from>
    <xdr:to>
      <xdr:col>111</xdr:col>
      <xdr:colOff>177800</xdr:colOff>
      <xdr:row>107</xdr:row>
      <xdr:rowOff>68036</xdr:rowOff>
    </xdr:to>
    <xdr:cxnSp macro="">
      <xdr:nvCxnSpPr>
        <xdr:cNvPr id="841" name="直線コネクタ 840">
          <a:extLst>
            <a:ext uri="{FF2B5EF4-FFF2-40B4-BE49-F238E27FC236}">
              <a16:creationId xmlns:a16="http://schemas.microsoft.com/office/drawing/2014/main" id="{205C47F6-2467-4ABA-93E7-8D8AD4B67CE6}"/>
            </a:ext>
          </a:extLst>
        </xdr:cNvPr>
        <xdr:cNvCxnSpPr/>
      </xdr:nvCxnSpPr>
      <xdr:spPr>
        <a:xfrm>
          <a:off x="20434300" y="184131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17236</xdr:rowOff>
    </xdr:from>
    <xdr:to>
      <xdr:col>102</xdr:col>
      <xdr:colOff>165100</xdr:colOff>
      <xdr:row>107</xdr:row>
      <xdr:rowOff>118836</xdr:rowOff>
    </xdr:to>
    <xdr:sp macro="" textlink="">
      <xdr:nvSpPr>
        <xdr:cNvPr id="842" name="楕円 841">
          <a:extLst>
            <a:ext uri="{FF2B5EF4-FFF2-40B4-BE49-F238E27FC236}">
              <a16:creationId xmlns:a16="http://schemas.microsoft.com/office/drawing/2014/main" id="{EEC74AE0-0124-49B8-A022-8A2902FB83E8}"/>
            </a:ext>
          </a:extLst>
        </xdr:cNvPr>
        <xdr:cNvSpPr/>
      </xdr:nvSpPr>
      <xdr:spPr>
        <a:xfrm>
          <a:off x="19494500" y="183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68036</xdr:rowOff>
    </xdr:from>
    <xdr:to>
      <xdr:col>107</xdr:col>
      <xdr:colOff>50800</xdr:colOff>
      <xdr:row>107</xdr:row>
      <xdr:rowOff>68036</xdr:rowOff>
    </xdr:to>
    <xdr:cxnSp macro="">
      <xdr:nvCxnSpPr>
        <xdr:cNvPr id="843" name="直線コネクタ 842">
          <a:extLst>
            <a:ext uri="{FF2B5EF4-FFF2-40B4-BE49-F238E27FC236}">
              <a16:creationId xmlns:a16="http://schemas.microsoft.com/office/drawing/2014/main" id="{0BE523D3-0E44-413E-B87A-6538815266FE}"/>
            </a:ext>
          </a:extLst>
        </xdr:cNvPr>
        <xdr:cNvCxnSpPr/>
      </xdr:nvCxnSpPr>
      <xdr:spPr>
        <a:xfrm>
          <a:off x="19545300" y="184131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13970</xdr:rowOff>
    </xdr:from>
    <xdr:to>
      <xdr:col>98</xdr:col>
      <xdr:colOff>38100</xdr:colOff>
      <xdr:row>107</xdr:row>
      <xdr:rowOff>115570</xdr:rowOff>
    </xdr:to>
    <xdr:sp macro="" textlink="">
      <xdr:nvSpPr>
        <xdr:cNvPr id="844" name="楕円 843">
          <a:extLst>
            <a:ext uri="{FF2B5EF4-FFF2-40B4-BE49-F238E27FC236}">
              <a16:creationId xmlns:a16="http://schemas.microsoft.com/office/drawing/2014/main" id="{998B65F2-4E0A-423D-B6EA-2323AED0A603}"/>
            </a:ext>
          </a:extLst>
        </xdr:cNvPr>
        <xdr:cNvSpPr/>
      </xdr:nvSpPr>
      <xdr:spPr>
        <a:xfrm>
          <a:off x="18605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64770</xdr:rowOff>
    </xdr:from>
    <xdr:to>
      <xdr:col>102</xdr:col>
      <xdr:colOff>114300</xdr:colOff>
      <xdr:row>107</xdr:row>
      <xdr:rowOff>68036</xdr:rowOff>
    </xdr:to>
    <xdr:cxnSp macro="">
      <xdr:nvCxnSpPr>
        <xdr:cNvPr id="845" name="直線コネクタ 844">
          <a:extLst>
            <a:ext uri="{FF2B5EF4-FFF2-40B4-BE49-F238E27FC236}">
              <a16:creationId xmlns:a16="http://schemas.microsoft.com/office/drawing/2014/main" id="{60C312C9-4749-45FD-A26B-71F538BF2E5E}"/>
            </a:ext>
          </a:extLst>
        </xdr:cNvPr>
        <xdr:cNvCxnSpPr/>
      </xdr:nvCxnSpPr>
      <xdr:spPr>
        <a:xfrm>
          <a:off x="18656300" y="1840992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39025</xdr:rowOff>
    </xdr:from>
    <xdr:ext cx="469744" cy="259045"/>
    <xdr:sp macro="" textlink="">
      <xdr:nvSpPr>
        <xdr:cNvPr id="846" name="n_1aveValue【庁舎】&#10;一人当たり面積">
          <a:extLst>
            <a:ext uri="{FF2B5EF4-FFF2-40B4-BE49-F238E27FC236}">
              <a16:creationId xmlns:a16="http://schemas.microsoft.com/office/drawing/2014/main" id="{C5B0551D-C289-4D78-B31E-E3F9920172B4}"/>
            </a:ext>
          </a:extLst>
        </xdr:cNvPr>
        <xdr:cNvSpPr txBox="1"/>
      </xdr:nvSpPr>
      <xdr:spPr>
        <a:xfrm>
          <a:off x="21075727" y="1786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42290</xdr:rowOff>
    </xdr:from>
    <xdr:ext cx="469744" cy="259045"/>
    <xdr:sp macro="" textlink="">
      <xdr:nvSpPr>
        <xdr:cNvPr id="847" name="n_2aveValue【庁舎】&#10;一人当たり面積">
          <a:extLst>
            <a:ext uri="{FF2B5EF4-FFF2-40B4-BE49-F238E27FC236}">
              <a16:creationId xmlns:a16="http://schemas.microsoft.com/office/drawing/2014/main" id="{DEBD7726-4814-4956-86DD-B27E22AD6C74}"/>
            </a:ext>
          </a:extLst>
        </xdr:cNvPr>
        <xdr:cNvSpPr txBox="1"/>
      </xdr:nvSpPr>
      <xdr:spPr>
        <a:xfrm>
          <a:off x="20199427" y="178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42290</xdr:rowOff>
    </xdr:from>
    <xdr:ext cx="469744" cy="259045"/>
    <xdr:sp macro="" textlink="">
      <xdr:nvSpPr>
        <xdr:cNvPr id="848" name="n_3aveValue【庁舎】&#10;一人当たり面積">
          <a:extLst>
            <a:ext uri="{FF2B5EF4-FFF2-40B4-BE49-F238E27FC236}">
              <a16:creationId xmlns:a16="http://schemas.microsoft.com/office/drawing/2014/main" id="{1C87ECD3-B179-4914-AFCC-35832A4480F9}"/>
            </a:ext>
          </a:extLst>
        </xdr:cNvPr>
        <xdr:cNvSpPr txBox="1"/>
      </xdr:nvSpPr>
      <xdr:spPr>
        <a:xfrm>
          <a:off x="19310427" y="178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55353</xdr:rowOff>
    </xdr:from>
    <xdr:ext cx="469744" cy="259045"/>
    <xdr:sp macro="" textlink="">
      <xdr:nvSpPr>
        <xdr:cNvPr id="849" name="n_4aveValue【庁舎】&#10;一人当たり面積">
          <a:extLst>
            <a:ext uri="{FF2B5EF4-FFF2-40B4-BE49-F238E27FC236}">
              <a16:creationId xmlns:a16="http://schemas.microsoft.com/office/drawing/2014/main" id="{0D9F8433-1303-4FD7-8138-A756399CBEA5}"/>
            </a:ext>
          </a:extLst>
        </xdr:cNvPr>
        <xdr:cNvSpPr txBox="1"/>
      </xdr:nvSpPr>
      <xdr:spPr>
        <a:xfrm>
          <a:off x="18421427" y="178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109963</xdr:rowOff>
    </xdr:from>
    <xdr:ext cx="469744" cy="259045"/>
    <xdr:sp macro="" textlink="">
      <xdr:nvSpPr>
        <xdr:cNvPr id="850" name="n_1mainValue【庁舎】&#10;一人当たり面積">
          <a:extLst>
            <a:ext uri="{FF2B5EF4-FFF2-40B4-BE49-F238E27FC236}">
              <a16:creationId xmlns:a16="http://schemas.microsoft.com/office/drawing/2014/main" id="{E0EE82F6-6C75-4695-9A82-C0A451EF5514}"/>
            </a:ext>
          </a:extLst>
        </xdr:cNvPr>
        <xdr:cNvSpPr txBox="1"/>
      </xdr:nvSpPr>
      <xdr:spPr>
        <a:xfrm>
          <a:off x="21075727" y="1845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109963</xdr:rowOff>
    </xdr:from>
    <xdr:ext cx="469744" cy="259045"/>
    <xdr:sp macro="" textlink="">
      <xdr:nvSpPr>
        <xdr:cNvPr id="851" name="n_2mainValue【庁舎】&#10;一人当たり面積">
          <a:extLst>
            <a:ext uri="{FF2B5EF4-FFF2-40B4-BE49-F238E27FC236}">
              <a16:creationId xmlns:a16="http://schemas.microsoft.com/office/drawing/2014/main" id="{E03197DC-797A-4AAD-97EB-215D8A1AA0B4}"/>
            </a:ext>
          </a:extLst>
        </xdr:cNvPr>
        <xdr:cNvSpPr txBox="1"/>
      </xdr:nvSpPr>
      <xdr:spPr>
        <a:xfrm>
          <a:off x="20199427" y="1845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109963</xdr:rowOff>
    </xdr:from>
    <xdr:ext cx="469744" cy="259045"/>
    <xdr:sp macro="" textlink="">
      <xdr:nvSpPr>
        <xdr:cNvPr id="852" name="n_3mainValue【庁舎】&#10;一人当たり面積">
          <a:extLst>
            <a:ext uri="{FF2B5EF4-FFF2-40B4-BE49-F238E27FC236}">
              <a16:creationId xmlns:a16="http://schemas.microsoft.com/office/drawing/2014/main" id="{A5F112E8-39DC-4718-BF51-78F48BC16D0F}"/>
            </a:ext>
          </a:extLst>
        </xdr:cNvPr>
        <xdr:cNvSpPr txBox="1"/>
      </xdr:nvSpPr>
      <xdr:spPr>
        <a:xfrm>
          <a:off x="19310427" y="1845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106697</xdr:rowOff>
    </xdr:from>
    <xdr:ext cx="469744" cy="259045"/>
    <xdr:sp macro="" textlink="">
      <xdr:nvSpPr>
        <xdr:cNvPr id="853" name="n_4mainValue【庁舎】&#10;一人当たり面積">
          <a:extLst>
            <a:ext uri="{FF2B5EF4-FFF2-40B4-BE49-F238E27FC236}">
              <a16:creationId xmlns:a16="http://schemas.microsoft.com/office/drawing/2014/main" id="{231A0343-C69A-4E44-BCA4-1534AFC5ACAE}"/>
            </a:ext>
          </a:extLst>
        </xdr:cNvPr>
        <xdr:cNvSpPr txBox="1"/>
      </xdr:nvSpPr>
      <xdr:spPr>
        <a:xfrm>
          <a:off x="184214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a:extLst>
            <a:ext uri="{FF2B5EF4-FFF2-40B4-BE49-F238E27FC236}">
              <a16:creationId xmlns:a16="http://schemas.microsoft.com/office/drawing/2014/main" id="{085CF3AE-610E-465F-83CD-4D64A974517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a:extLst>
            <a:ext uri="{FF2B5EF4-FFF2-40B4-BE49-F238E27FC236}">
              <a16:creationId xmlns:a16="http://schemas.microsoft.com/office/drawing/2014/main" id="{0699A4C3-18FF-4A88-88F3-7236AB74FB9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a:extLst>
            <a:ext uri="{FF2B5EF4-FFF2-40B4-BE49-F238E27FC236}">
              <a16:creationId xmlns:a16="http://schemas.microsoft.com/office/drawing/2014/main" id="{A21FCDE0-E484-489A-B9EB-7F6DC536B28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当市では人口増が続いていることから、類似団体平均と比較して文化施設や体育施設の施設稼働率が高く、一人当たりの施設面積が低い傾向にある。</a:t>
          </a:r>
          <a:endParaRPr lang="ja-JP" altLang="ja-JP" sz="1400">
            <a:effectLst/>
          </a:endParaRPr>
        </a:p>
        <a:p>
          <a:r>
            <a:rPr kumimoji="1" lang="ja-JP" altLang="ja-JP" sz="1100">
              <a:solidFill>
                <a:schemeClr val="dk1"/>
              </a:solidFill>
              <a:effectLst/>
              <a:latin typeface="+mn-lt"/>
              <a:ea typeface="+mn-ea"/>
              <a:cs typeface="+mn-cs"/>
            </a:rPr>
            <a:t>　老朽化が進んでいる体育施設、文化施設等については、公共施設等総合管理計画等により順次長寿命化を進めている。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また、市庁舎についても、新庁舎</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完成</a:t>
          </a:r>
          <a:r>
            <a:rPr kumimoji="1" lang="ja-JP" altLang="en-US" sz="1100">
              <a:solidFill>
                <a:schemeClr val="dk1"/>
              </a:solidFill>
              <a:effectLst/>
              <a:latin typeface="+mn-lt"/>
              <a:ea typeface="+mn-ea"/>
              <a:cs typeface="+mn-cs"/>
            </a:rPr>
            <a:t>に伴い</a:t>
          </a:r>
          <a:r>
            <a:rPr kumimoji="1" lang="ja-JP" altLang="ja-JP" sz="1100">
              <a:solidFill>
                <a:schemeClr val="dk1"/>
              </a:solidFill>
              <a:effectLst/>
              <a:latin typeface="+mn-lt"/>
              <a:ea typeface="+mn-ea"/>
              <a:cs typeface="+mn-cs"/>
            </a:rPr>
            <a:t>、有形固定資産減価償却率の減少が見込まれる。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9" t="s">
        <v>80</v>
      </c>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c r="BM1" s="419"/>
      <c r="BN1" s="419"/>
      <c r="BO1" s="419"/>
      <c r="BP1" s="419"/>
      <c r="BQ1" s="419"/>
      <c r="BR1" s="419"/>
      <c r="BS1" s="419"/>
      <c r="BT1" s="419"/>
      <c r="BU1" s="419"/>
      <c r="BV1" s="419"/>
      <c r="BW1" s="419"/>
      <c r="BX1" s="419"/>
      <c r="BY1" s="419"/>
      <c r="BZ1" s="419"/>
      <c r="CA1" s="419"/>
      <c r="CB1" s="419"/>
      <c r="CC1" s="419"/>
      <c r="CD1" s="419"/>
      <c r="CE1" s="419"/>
      <c r="CF1" s="419"/>
      <c r="CG1" s="419"/>
      <c r="CH1" s="419"/>
      <c r="CI1" s="419"/>
      <c r="CJ1" s="419"/>
      <c r="CK1" s="419"/>
      <c r="CL1" s="419"/>
      <c r="CM1" s="419"/>
      <c r="CN1" s="419"/>
      <c r="CO1" s="419"/>
      <c r="CP1" s="419"/>
      <c r="CQ1" s="419"/>
      <c r="CR1" s="419"/>
      <c r="CS1" s="419"/>
      <c r="CT1" s="419"/>
      <c r="CU1" s="419"/>
      <c r="CV1" s="419"/>
      <c r="CW1" s="419"/>
      <c r="CX1" s="419"/>
      <c r="CY1" s="419"/>
      <c r="CZ1" s="419"/>
      <c r="DA1" s="419"/>
      <c r="DB1" s="419"/>
      <c r="DC1" s="419"/>
      <c r="DD1" s="419"/>
      <c r="DE1" s="419"/>
      <c r="DF1" s="419"/>
      <c r="DG1" s="419"/>
      <c r="DH1" s="419"/>
      <c r="DI1" s="419"/>
      <c r="DJ1" s="178"/>
      <c r="DK1" s="178"/>
      <c r="DL1" s="178"/>
      <c r="DM1" s="178"/>
      <c r="DN1" s="178"/>
      <c r="DO1" s="178"/>
    </row>
    <row r="2" spans="1:119" ht="24.75" thickBot="1" x14ac:dyDescent="0.2">
      <c r="B2" s="179" t="s">
        <v>81</v>
      </c>
      <c r="C2" s="179"/>
      <c r="D2" s="180"/>
    </row>
    <row r="3" spans="1:119" ht="18.75" customHeight="1" thickBot="1" x14ac:dyDescent="0.2">
      <c r="A3" s="178"/>
      <c r="B3" s="420" t="s">
        <v>82</v>
      </c>
      <c r="C3" s="421"/>
      <c r="D3" s="421"/>
      <c r="E3" s="422"/>
      <c r="F3" s="422"/>
      <c r="G3" s="422"/>
      <c r="H3" s="422"/>
      <c r="I3" s="422"/>
      <c r="J3" s="422"/>
      <c r="K3" s="422"/>
      <c r="L3" s="422" t="s">
        <v>83</v>
      </c>
      <c r="M3" s="422"/>
      <c r="N3" s="422"/>
      <c r="O3" s="422"/>
      <c r="P3" s="422"/>
      <c r="Q3" s="422"/>
      <c r="R3" s="429"/>
      <c r="S3" s="429"/>
      <c r="T3" s="429"/>
      <c r="U3" s="429"/>
      <c r="V3" s="430"/>
      <c r="W3" s="404" t="s">
        <v>84</v>
      </c>
      <c r="X3" s="405"/>
      <c r="Y3" s="405"/>
      <c r="Z3" s="405"/>
      <c r="AA3" s="405"/>
      <c r="AB3" s="421"/>
      <c r="AC3" s="429" t="s">
        <v>85</v>
      </c>
      <c r="AD3" s="405"/>
      <c r="AE3" s="405"/>
      <c r="AF3" s="405"/>
      <c r="AG3" s="405"/>
      <c r="AH3" s="405"/>
      <c r="AI3" s="405"/>
      <c r="AJ3" s="405"/>
      <c r="AK3" s="405"/>
      <c r="AL3" s="406"/>
      <c r="AM3" s="404" t="s">
        <v>86</v>
      </c>
      <c r="AN3" s="405"/>
      <c r="AO3" s="405"/>
      <c r="AP3" s="405"/>
      <c r="AQ3" s="405"/>
      <c r="AR3" s="405"/>
      <c r="AS3" s="405"/>
      <c r="AT3" s="405"/>
      <c r="AU3" s="405"/>
      <c r="AV3" s="405"/>
      <c r="AW3" s="405"/>
      <c r="AX3" s="406"/>
      <c r="AY3" s="441" t="s">
        <v>1</v>
      </c>
      <c r="AZ3" s="442"/>
      <c r="BA3" s="442"/>
      <c r="BB3" s="442"/>
      <c r="BC3" s="442"/>
      <c r="BD3" s="442"/>
      <c r="BE3" s="442"/>
      <c r="BF3" s="442"/>
      <c r="BG3" s="442"/>
      <c r="BH3" s="442"/>
      <c r="BI3" s="442"/>
      <c r="BJ3" s="442"/>
      <c r="BK3" s="442"/>
      <c r="BL3" s="442"/>
      <c r="BM3" s="443"/>
      <c r="BN3" s="404" t="s">
        <v>87</v>
      </c>
      <c r="BO3" s="405"/>
      <c r="BP3" s="405"/>
      <c r="BQ3" s="405"/>
      <c r="BR3" s="405"/>
      <c r="BS3" s="405"/>
      <c r="BT3" s="405"/>
      <c r="BU3" s="406"/>
      <c r="BV3" s="404" t="s">
        <v>88</v>
      </c>
      <c r="BW3" s="405"/>
      <c r="BX3" s="405"/>
      <c r="BY3" s="405"/>
      <c r="BZ3" s="405"/>
      <c r="CA3" s="405"/>
      <c r="CB3" s="405"/>
      <c r="CC3" s="406"/>
      <c r="CD3" s="441" t="s">
        <v>1</v>
      </c>
      <c r="CE3" s="442"/>
      <c r="CF3" s="442"/>
      <c r="CG3" s="442"/>
      <c r="CH3" s="442"/>
      <c r="CI3" s="442"/>
      <c r="CJ3" s="442"/>
      <c r="CK3" s="442"/>
      <c r="CL3" s="442"/>
      <c r="CM3" s="442"/>
      <c r="CN3" s="442"/>
      <c r="CO3" s="442"/>
      <c r="CP3" s="442"/>
      <c r="CQ3" s="442"/>
      <c r="CR3" s="442"/>
      <c r="CS3" s="443"/>
      <c r="CT3" s="404" t="s">
        <v>89</v>
      </c>
      <c r="CU3" s="405"/>
      <c r="CV3" s="405"/>
      <c r="CW3" s="405"/>
      <c r="CX3" s="405"/>
      <c r="CY3" s="405"/>
      <c r="CZ3" s="405"/>
      <c r="DA3" s="406"/>
      <c r="DB3" s="404" t="s">
        <v>90</v>
      </c>
      <c r="DC3" s="405"/>
      <c r="DD3" s="405"/>
      <c r="DE3" s="405"/>
      <c r="DF3" s="405"/>
      <c r="DG3" s="405"/>
      <c r="DH3" s="405"/>
      <c r="DI3" s="406"/>
    </row>
    <row r="4" spans="1:119" ht="18.75" customHeight="1" x14ac:dyDescent="0.15">
      <c r="A4" s="178"/>
      <c r="B4" s="423"/>
      <c r="C4" s="424"/>
      <c r="D4" s="424"/>
      <c r="E4" s="425"/>
      <c r="F4" s="425"/>
      <c r="G4" s="425"/>
      <c r="H4" s="425"/>
      <c r="I4" s="425"/>
      <c r="J4" s="425"/>
      <c r="K4" s="425"/>
      <c r="L4" s="425"/>
      <c r="M4" s="425"/>
      <c r="N4" s="425"/>
      <c r="O4" s="425"/>
      <c r="P4" s="425"/>
      <c r="Q4" s="425"/>
      <c r="R4" s="431"/>
      <c r="S4" s="431"/>
      <c r="T4" s="431"/>
      <c r="U4" s="431"/>
      <c r="V4" s="432"/>
      <c r="W4" s="435"/>
      <c r="X4" s="436"/>
      <c r="Y4" s="436"/>
      <c r="Z4" s="436"/>
      <c r="AA4" s="436"/>
      <c r="AB4" s="424"/>
      <c r="AC4" s="431"/>
      <c r="AD4" s="436"/>
      <c r="AE4" s="436"/>
      <c r="AF4" s="436"/>
      <c r="AG4" s="436"/>
      <c r="AH4" s="436"/>
      <c r="AI4" s="436"/>
      <c r="AJ4" s="436"/>
      <c r="AK4" s="436"/>
      <c r="AL4" s="439"/>
      <c r="AM4" s="437"/>
      <c r="AN4" s="438"/>
      <c r="AO4" s="438"/>
      <c r="AP4" s="438"/>
      <c r="AQ4" s="438"/>
      <c r="AR4" s="438"/>
      <c r="AS4" s="438"/>
      <c r="AT4" s="438"/>
      <c r="AU4" s="438"/>
      <c r="AV4" s="438"/>
      <c r="AW4" s="438"/>
      <c r="AX4" s="440"/>
      <c r="AY4" s="407" t="s">
        <v>91</v>
      </c>
      <c r="AZ4" s="408"/>
      <c r="BA4" s="408"/>
      <c r="BB4" s="408"/>
      <c r="BC4" s="408"/>
      <c r="BD4" s="408"/>
      <c r="BE4" s="408"/>
      <c r="BF4" s="408"/>
      <c r="BG4" s="408"/>
      <c r="BH4" s="408"/>
      <c r="BI4" s="408"/>
      <c r="BJ4" s="408"/>
      <c r="BK4" s="408"/>
      <c r="BL4" s="408"/>
      <c r="BM4" s="409"/>
      <c r="BN4" s="410">
        <v>35170654</v>
      </c>
      <c r="BO4" s="411"/>
      <c r="BP4" s="411"/>
      <c r="BQ4" s="411"/>
      <c r="BR4" s="411"/>
      <c r="BS4" s="411"/>
      <c r="BT4" s="411"/>
      <c r="BU4" s="412"/>
      <c r="BV4" s="410">
        <v>37379668</v>
      </c>
      <c r="BW4" s="411"/>
      <c r="BX4" s="411"/>
      <c r="BY4" s="411"/>
      <c r="BZ4" s="411"/>
      <c r="CA4" s="411"/>
      <c r="CB4" s="411"/>
      <c r="CC4" s="412"/>
      <c r="CD4" s="413" t="s">
        <v>92</v>
      </c>
      <c r="CE4" s="414"/>
      <c r="CF4" s="414"/>
      <c r="CG4" s="414"/>
      <c r="CH4" s="414"/>
      <c r="CI4" s="414"/>
      <c r="CJ4" s="414"/>
      <c r="CK4" s="414"/>
      <c r="CL4" s="414"/>
      <c r="CM4" s="414"/>
      <c r="CN4" s="414"/>
      <c r="CO4" s="414"/>
      <c r="CP4" s="414"/>
      <c r="CQ4" s="414"/>
      <c r="CR4" s="414"/>
      <c r="CS4" s="415"/>
      <c r="CT4" s="416">
        <v>7.8</v>
      </c>
      <c r="CU4" s="417"/>
      <c r="CV4" s="417"/>
      <c r="CW4" s="417"/>
      <c r="CX4" s="417"/>
      <c r="CY4" s="417"/>
      <c r="CZ4" s="417"/>
      <c r="DA4" s="418"/>
      <c r="DB4" s="416">
        <v>5.6</v>
      </c>
      <c r="DC4" s="417"/>
      <c r="DD4" s="417"/>
      <c r="DE4" s="417"/>
      <c r="DF4" s="417"/>
      <c r="DG4" s="417"/>
      <c r="DH4" s="417"/>
      <c r="DI4" s="418"/>
    </row>
    <row r="5" spans="1:119" ht="18.75" customHeight="1" x14ac:dyDescent="0.15">
      <c r="A5" s="178"/>
      <c r="B5" s="426"/>
      <c r="C5" s="427"/>
      <c r="D5" s="427"/>
      <c r="E5" s="428"/>
      <c r="F5" s="428"/>
      <c r="G5" s="428"/>
      <c r="H5" s="428"/>
      <c r="I5" s="428"/>
      <c r="J5" s="428"/>
      <c r="K5" s="428"/>
      <c r="L5" s="428"/>
      <c r="M5" s="428"/>
      <c r="N5" s="428"/>
      <c r="O5" s="428"/>
      <c r="P5" s="428"/>
      <c r="Q5" s="428"/>
      <c r="R5" s="433"/>
      <c r="S5" s="433"/>
      <c r="T5" s="433"/>
      <c r="U5" s="433"/>
      <c r="V5" s="434"/>
      <c r="W5" s="437"/>
      <c r="X5" s="438"/>
      <c r="Y5" s="438"/>
      <c r="Z5" s="438"/>
      <c r="AA5" s="438"/>
      <c r="AB5" s="427"/>
      <c r="AC5" s="433"/>
      <c r="AD5" s="438"/>
      <c r="AE5" s="438"/>
      <c r="AF5" s="438"/>
      <c r="AG5" s="438"/>
      <c r="AH5" s="438"/>
      <c r="AI5" s="438"/>
      <c r="AJ5" s="438"/>
      <c r="AK5" s="438"/>
      <c r="AL5" s="440"/>
      <c r="AM5" s="476" t="s">
        <v>93</v>
      </c>
      <c r="AN5" s="477"/>
      <c r="AO5" s="477"/>
      <c r="AP5" s="477"/>
      <c r="AQ5" s="477"/>
      <c r="AR5" s="477"/>
      <c r="AS5" s="477"/>
      <c r="AT5" s="478"/>
      <c r="AU5" s="479" t="s">
        <v>94</v>
      </c>
      <c r="AV5" s="480"/>
      <c r="AW5" s="480"/>
      <c r="AX5" s="480"/>
      <c r="AY5" s="481" t="s">
        <v>95</v>
      </c>
      <c r="AZ5" s="482"/>
      <c r="BA5" s="482"/>
      <c r="BB5" s="482"/>
      <c r="BC5" s="482"/>
      <c r="BD5" s="482"/>
      <c r="BE5" s="482"/>
      <c r="BF5" s="482"/>
      <c r="BG5" s="482"/>
      <c r="BH5" s="482"/>
      <c r="BI5" s="482"/>
      <c r="BJ5" s="482"/>
      <c r="BK5" s="482"/>
      <c r="BL5" s="482"/>
      <c r="BM5" s="483"/>
      <c r="BN5" s="447">
        <v>33634140</v>
      </c>
      <c r="BO5" s="448"/>
      <c r="BP5" s="448"/>
      <c r="BQ5" s="448"/>
      <c r="BR5" s="448"/>
      <c r="BS5" s="448"/>
      <c r="BT5" s="448"/>
      <c r="BU5" s="449"/>
      <c r="BV5" s="447">
        <v>36140895</v>
      </c>
      <c r="BW5" s="448"/>
      <c r="BX5" s="448"/>
      <c r="BY5" s="448"/>
      <c r="BZ5" s="448"/>
      <c r="CA5" s="448"/>
      <c r="CB5" s="448"/>
      <c r="CC5" s="449"/>
      <c r="CD5" s="450" t="s">
        <v>96</v>
      </c>
      <c r="CE5" s="451"/>
      <c r="CF5" s="451"/>
      <c r="CG5" s="451"/>
      <c r="CH5" s="451"/>
      <c r="CI5" s="451"/>
      <c r="CJ5" s="451"/>
      <c r="CK5" s="451"/>
      <c r="CL5" s="451"/>
      <c r="CM5" s="451"/>
      <c r="CN5" s="451"/>
      <c r="CO5" s="451"/>
      <c r="CP5" s="451"/>
      <c r="CQ5" s="451"/>
      <c r="CR5" s="451"/>
      <c r="CS5" s="452"/>
      <c r="CT5" s="444">
        <v>81</v>
      </c>
      <c r="CU5" s="445"/>
      <c r="CV5" s="445"/>
      <c r="CW5" s="445"/>
      <c r="CX5" s="445"/>
      <c r="CY5" s="445"/>
      <c r="CZ5" s="445"/>
      <c r="DA5" s="446"/>
      <c r="DB5" s="444">
        <v>88</v>
      </c>
      <c r="DC5" s="445"/>
      <c r="DD5" s="445"/>
      <c r="DE5" s="445"/>
      <c r="DF5" s="445"/>
      <c r="DG5" s="445"/>
      <c r="DH5" s="445"/>
      <c r="DI5" s="446"/>
    </row>
    <row r="6" spans="1:119" ht="18.75" customHeight="1" x14ac:dyDescent="0.15">
      <c r="A6" s="178"/>
      <c r="B6" s="453" t="s">
        <v>97</v>
      </c>
      <c r="C6" s="454"/>
      <c r="D6" s="454"/>
      <c r="E6" s="455"/>
      <c r="F6" s="455"/>
      <c r="G6" s="455"/>
      <c r="H6" s="455"/>
      <c r="I6" s="455"/>
      <c r="J6" s="455"/>
      <c r="K6" s="455"/>
      <c r="L6" s="455" t="s">
        <v>98</v>
      </c>
      <c r="M6" s="455"/>
      <c r="N6" s="455"/>
      <c r="O6" s="455"/>
      <c r="P6" s="455"/>
      <c r="Q6" s="455"/>
      <c r="R6" s="459"/>
      <c r="S6" s="459"/>
      <c r="T6" s="459"/>
      <c r="U6" s="459"/>
      <c r="V6" s="460"/>
      <c r="W6" s="463" t="s">
        <v>99</v>
      </c>
      <c r="X6" s="464"/>
      <c r="Y6" s="464"/>
      <c r="Z6" s="464"/>
      <c r="AA6" s="464"/>
      <c r="AB6" s="454"/>
      <c r="AC6" s="467" t="s">
        <v>100</v>
      </c>
      <c r="AD6" s="468"/>
      <c r="AE6" s="468"/>
      <c r="AF6" s="468"/>
      <c r="AG6" s="468"/>
      <c r="AH6" s="468"/>
      <c r="AI6" s="468"/>
      <c r="AJ6" s="468"/>
      <c r="AK6" s="468"/>
      <c r="AL6" s="469"/>
      <c r="AM6" s="476" t="s">
        <v>101</v>
      </c>
      <c r="AN6" s="477"/>
      <c r="AO6" s="477"/>
      <c r="AP6" s="477"/>
      <c r="AQ6" s="477"/>
      <c r="AR6" s="477"/>
      <c r="AS6" s="477"/>
      <c r="AT6" s="478"/>
      <c r="AU6" s="479" t="s">
        <v>102</v>
      </c>
      <c r="AV6" s="480"/>
      <c r="AW6" s="480"/>
      <c r="AX6" s="480"/>
      <c r="AY6" s="481" t="s">
        <v>103</v>
      </c>
      <c r="AZ6" s="482"/>
      <c r="BA6" s="482"/>
      <c r="BB6" s="482"/>
      <c r="BC6" s="482"/>
      <c r="BD6" s="482"/>
      <c r="BE6" s="482"/>
      <c r="BF6" s="482"/>
      <c r="BG6" s="482"/>
      <c r="BH6" s="482"/>
      <c r="BI6" s="482"/>
      <c r="BJ6" s="482"/>
      <c r="BK6" s="482"/>
      <c r="BL6" s="482"/>
      <c r="BM6" s="483"/>
      <c r="BN6" s="447">
        <v>1536514</v>
      </c>
      <c r="BO6" s="448"/>
      <c r="BP6" s="448"/>
      <c r="BQ6" s="448"/>
      <c r="BR6" s="448"/>
      <c r="BS6" s="448"/>
      <c r="BT6" s="448"/>
      <c r="BU6" s="449"/>
      <c r="BV6" s="447">
        <v>1238773</v>
      </c>
      <c r="BW6" s="448"/>
      <c r="BX6" s="448"/>
      <c r="BY6" s="448"/>
      <c r="BZ6" s="448"/>
      <c r="CA6" s="448"/>
      <c r="CB6" s="448"/>
      <c r="CC6" s="449"/>
      <c r="CD6" s="450" t="s">
        <v>104</v>
      </c>
      <c r="CE6" s="451"/>
      <c r="CF6" s="451"/>
      <c r="CG6" s="451"/>
      <c r="CH6" s="451"/>
      <c r="CI6" s="451"/>
      <c r="CJ6" s="451"/>
      <c r="CK6" s="451"/>
      <c r="CL6" s="451"/>
      <c r="CM6" s="451"/>
      <c r="CN6" s="451"/>
      <c r="CO6" s="451"/>
      <c r="CP6" s="451"/>
      <c r="CQ6" s="451"/>
      <c r="CR6" s="451"/>
      <c r="CS6" s="452"/>
      <c r="CT6" s="484">
        <v>84.2</v>
      </c>
      <c r="CU6" s="485"/>
      <c r="CV6" s="485"/>
      <c r="CW6" s="485"/>
      <c r="CX6" s="485"/>
      <c r="CY6" s="485"/>
      <c r="CZ6" s="485"/>
      <c r="DA6" s="486"/>
      <c r="DB6" s="484">
        <v>90.3</v>
      </c>
      <c r="DC6" s="485"/>
      <c r="DD6" s="485"/>
      <c r="DE6" s="485"/>
      <c r="DF6" s="485"/>
      <c r="DG6" s="485"/>
      <c r="DH6" s="485"/>
      <c r="DI6" s="486"/>
    </row>
    <row r="7" spans="1:119" ht="18.75" customHeight="1" x14ac:dyDescent="0.15">
      <c r="A7" s="178"/>
      <c r="B7" s="423"/>
      <c r="C7" s="424"/>
      <c r="D7" s="424"/>
      <c r="E7" s="425"/>
      <c r="F7" s="425"/>
      <c r="G7" s="425"/>
      <c r="H7" s="425"/>
      <c r="I7" s="425"/>
      <c r="J7" s="425"/>
      <c r="K7" s="425"/>
      <c r="L7" s="425"/>
      <c r="M7" s="425"/>
      <c r="N7" s="425"/>
      <c r="O7" s="425"/>
      <c r="P7" s="425"/>
      <c r="Q7" s="425"/>
      <c r="R7" s="431"/>
      <c r="S7" s="431"/>
      <c r="T7" s="431"/>
      <c r="U7" s="431"/>
      <c r="V7" s="432"/>
      <c r="W7" s="435"/>
      <c r="X7" s="436"/>
      <c r="Y7" s="436"/>
      <c r="Z7" s="436"/>
      <c r="AA7" s="436"/>
      <c r="AB7" s="424"/>
      <c r="AC7" s="470"/>
      <c r="AD7" s="471"/>
      <c r="AE7" s="471"/>
      <c r="AF7" s="471"/>
      <c r="AG7" s="471"/>
      <c r="AH7" s="471"/>
      <c r="AI7" s="471"/>
      <c r="AJ7" s="471"/>
      <c r="AK7" s="471"/>
      <c r="AL7" s="472"/>
      <c r="AM7" s="476" t="s">
        <v>105</v>
      </c>
      <c r="AN7" s="477"/>
      <c r="AO7" s="477"/>
      <c r="AP7" s="477"/>
      <c r="AQ7" s="477"/>
      <c r="AR7" s="477"/>
      <c r="AS7" s="477"/>
      <c r="AT7" s="478"/>
      <c r="AU7" s="479" t="s">
        <v>106</v>
      </c>
      <c r="AV7" s="480"/>
      <c r="AW7" s="480"/>
      <c r="AX7" s="480"/>
      <c r="AY7" s="481" t="s">
        <v>107</v>
      </c>
      <c r="AZ7" s="482"/>
      <c r="BA7" s="482"/>
      <c r="BB7" s="482"/>
      <c r="BC7" s="482"/>
      <c r="BD7" s="482"/>
      <c r="BE7" s="482"/>
      <c r="BF7" s="482"/>
      <c r="BG7" s="482"/>
      <c r="BH7" s="482"/>
      <c r="BI7" s="482"/>
      <c r="BJ7" s="482"/>
      <c r="BK7" s="482"/>
      <c r="BL7" s="482"/>
      <c r="BM7" s="483"/>
      <c r="BN7" s="447">
        <v>258583</v>
      </c>
      <c r="BO7" s="448"/>
      <c r="BP7" s="448"/>
      <c r="BQ7" s="448"/>
      <c r="BR7" s="448"/>
      <c r="BS7" s="448"/>
      <c r="BT7" s="448"/>
      <c r="BU7" s="449"/>
      <c r="BV7" s="447">
        <v>365605</v>
      </c>
      <c r="BW7" s="448"/>
      <c r="BX7" s="448"/>
      <c r="BY7" s="448"/>
      <c r="BZ7" s="448"/>
      <c r="CA7" s="448"/>
      <c r="CB7" s="448"/>
      <c r="CC7" s="449"/>
      <c r="CD7" s="450" t="s">
        <v>108</v>
      </c>
      <c r="CE7" s="451"/>
      <c r="CF7" s="451"/>
      <c r="CG7" s="451"/>
      <c r="CH7" s="451"/>
      <c r="CI7" s="451"/>
      <c r="CJ7" s="451"/>
      <c r="CK7" s="451"/>
      <c r="CL7" s="451"/>
      <c r="CM7" s="451"/>
      <c r="CN7" s="451"/>
      <c r="CO7" s="451"/>
      <c r="CP7" s="451"/>
      <c r="CQ7" s="451"/>
      <c r="CR7" s="451"/>
      <c r="CS7" s="452"/>
      <c r="CT7" s="447">
        <v>16419270</v>
      </c>
      <c r="CU7" s="448"/>
      <c r="CV7" s="448"/>
      <c r="CW7" s="448"/>
      <c r="CX7" s="448"/>
      <c r="CY7" s="448"/>
      <c r="CZ7" s="448"/>
      <c r="DA7" s="449"/>
      <c r="DB7" s="447">
        <v>15640917</v>
      </c>
      <c r="DC7" s="448"/>
      <c r="DD7" s="448"/>
      <c r="DE7" s="448"/>
      <c r="DF7" s="448"/>
      <c r="DG7" s="448"/>
      <c r="DH7" s="448"/>
      <c r="DI7" s="449"/>
    </row>
    <row r="8" spans="1:119" ht="18.75" customHeight="1" thickBot="1" x14ac:dyDescent="0.2">
      <c r="A8" s="178"/>
      <c r="B8" s="456"/>
      <c r="C8" s="457"/>
      <c r="D8" s="457"/>
      <c r="E8" s="458"/>
      <c r="F8" s="458"/>
      <c r="G8" s="458"/>
      <c r="H8" s="458"/>
      <c r="I8" s="458"/>
      <c r="J8" s="458"/>
      <c r="K8" s="458"/>
      <c r="L8" s="458"/>
      <c r="M8" s="458"/>
      <c r="N8" s="458"/>
      <c r="O8" s="458"/>
      <c r="P8" s="458"/>
      <c r="Q8" s="458"/>
      <c r="R8" s="461"/>
      <c r="S8" s="461"/>
      <c r="T8" s="461"/>
      <c r="U8" s="461"/>
      <c r="V8" s="462"/>
      <c r="W8" s="465"/>
      <c r="X8" s="466"/>
      <c r="Y8" s="466"/>
      <c r="Z8" s="466"/>
      <c r="AA8" s="466"/>
      <c r="AB8" s="457"/>
      <c r="AC8" s="473"/>
      <c r="AD8" s="474"/>
      <c r="AE8" s="474"/>
      <c r="AF8" s="474"/>
      <c r="AG8" s="474"/>
      <c r="AH8" s="474"/>
      <c r="AI8" s="474"/>
      <c r="AJ8" s="474"/>
      <c r="AK8" s="474"/>
      <c r="AL8" s="475"/>
      <c r="AM8" s="476" t="s">
        <v>109</v>
      </c>
      <c r="AN8" s="477"/>
      <c r="AO8" s="477"/>
      <c r="AP8" s="477"/>
      <c r="AQ8" s="477"/>
      <c r="AR8" s="477"/>
      <c r="AS8" s="477"/>
      <c r="AT8" s="478"/>
      <c r="AU8" s="479" t="s">
        <v>94</v>
      </c>
      <c r="AV8" s="480"/>
      <c r="AW8" s="480"/>
      <c r="AX8" s="480"/>
      <c r="AY8" s="481" t="s">
        <v>110</v>
      </c>
      <c r="AZ8" s="482"/>
      <c r="BA8" s="482"/>
      <c r="BB8" s="482"/>
      <c r="BC8" s="482"/>
      <c r="BD8" s="482"/>
      <c r="BE8" s="482"/>
      <c r="BF8" s="482"/>
      <c r="BG8" s="482"/>
      <c r="BH8" s="482"/>
      <c r="BI8" s="482"/>
      <c r="BJ8" s="482"/>
      <c r="BK8" s="482"/>
      <c r="BL8" s="482"/>
      <c r="BM8" s="483"/>
      <c r="BN8" s="447">
        <v>1277931</v>
      </c>
      <c r="BO8" s="448"/>
      <c r="BP8" s="448"/>
      <c r="BQ8" s="448"/>
      <c r="BR8" s="448"/>
      <c r="BS8" s="448"/>
      <c r="BT8" s="448"/>
      <c r="BU8" s="449"/>
      <c r="BV8" s="447">
        <v>873168</v>
      </c>
      <c r="BW8" s="448"/>
      <c r="BX8" s="448"/>
      <c r="BY8" s="448"/>
      <c r="BZ8" s="448"/>
      <c r="CA8" s="448"/>
      <c r="CB8" s="448"/>
      <c r="CC8" s="449"/>
      <c r="CD8" s="450" t="s">
        <v>111</v>
      </c>
      <c r="CE8" s="451"/>
      <c r="CF8" s="451"/>
      <c r="CG8" s="451"/>
      <c r="CH8" s="451"/>
      <c r="CI8" s="451"/>
      <c r="CJ8" s="451"/>
      <c r="CK8" s="451"/>
      <c r="CL8" s="451"/>
      <c r="CM8" s="451"/>
      <c r="CN8" s="451"/>
      <c r="CO8" s="451"/>
      <c r="CP8" s="451"/>
      <c r="CQ8" s="451"/>
      <c r="CR8" s="451"/>
      <c r="CS8" s="452"/>
      <c r="CT8" s="487">
        <v>0.94</v>
      </c>
      <c r="CU8" s="488"/>
      <c r="CV8" s="488"/>
      <c r="CW8" s="488"/>
      <c r="CX8" s="488"/>
      <c r="CY8" s="488"/>
      <c r="CZ8" s="488"/>
      <c r="DA8" s="489"/>
      <c r="DB8" s="487">
        <v>0.96</v>
      </c>
      <c r="DC8" s="488"/>
      <c r="DD8" s="488"/>
      <c r="DE8" s="488"/>
      <c r="DF8" s="488"/>
      <c r="DG8" s="488"/>
      <c r="DH8" s="488"/>
      <c r="DI8" s="489"/>
    </row>
    <row r="9" spans="1:119" ht="18.75" customHeight="1" thickBot="1" x14ac:dyDescent="0.2">
      <c r="A9" s="178"/>
      <c r="B9" s="441" t="s">
        <v>112</v>
      </c>
      <c r="C9" s="442"/>
      <c r="D9" s="442"/>
      <c r="E9" s="442"/>
      <c r="F9" s="442"/>
      <c r="G9" s="442"/>
      <c r="H9" s="442"/>
      <c r="I9" s="442"/>
      <c r="J9" s="442"/>
      <c r="K9" s="490"/>
      <c r="L9" s="491" t="s">
        <v>113</v>
      </c>
      <c r="M9" s="492"/>
      <c r="N9" s="492"/>
      <c r="O9" s="492"/>
      <c r="P9" s="492"/>
      <c r="Q9" s="493"/>
      <c r="R9" s="494">
        <v>74196</v>
      </c>
      <c r="S9" s="495"/>
      <c r="T9" s="495"/>
      <c r="U9" s="495"/>
      <c r="V9" s="496"/>
      <c r="W9" s="404" t="s">
        <v>114</v>
      </c>
      <c r="X9" s="405"/>
      <c r="Y9" s="405"/>
      <c r="Z9" s="405"/>
      <c r="AA9" s="405"/>
      <c r="AB9" s="405"/>
      <c r="AC9" s="405"/>
      <c r="AD9" s="405"/>
      <c r="AE9" s="405"/>
      <c r="AF9" s="405"/>
      <c r="AG9" s="405"/>
      <c r="AH9" s="405"/>
      <c r="AI9" s="405"/>
      <c r="AJ9" s="405"/>
      <c r="AK9" s="405"/>
      <c r="AL9" s="406"/>
      <c r="AM9" s="476" t="s">
        <v>115</v>
      </c>
      <c r="AN9" s="477"/>
      <c r="AO9" s="477"/>
      <c r="AP9" s="477"/>
      <c r="AQ9" s="477"/>
      <c r="AR9" s="477"/>
      <c r="AS9" s="477"/>
      <c r="AT9" s="478"/>
      <c r="AU9" s="479" t="s">
        <v>94</v>
      </c>
      <c r="AV9" s="480"/>
      <c r="AW9" s="480"/>
      <c r="AX9" s="480"/>
      <c r="AY9" s="481" t="s">
        <v>116</v>
      </c>
      <c r="AZ9" s="482"/>
      <c r="BA9" s="482"/>
      <c r="BB9" s="482"/>
      <c r="BC9" s="482"/>
      <c r="BD9" s="482"/>
      <c r="BE9" s="482"/>
      <c r="BF9" s="482"/>
      <c r="BG9" s="482"/>
      <c r="BH9" s="482"/>
      <c r="BI9" s="482"/>
      <c r="BJ9" s="482"/>
      <c r="BK9" s="482"/>
      <c r="BL9" s="482"/>
      <c r="BM9" s="483"/>
      <c r="BN9" s="447">
        <v>404763</v>
      </c>
      <c r="BO9" s="448"/>
      <c r="BP9" s="448"/>
      <c r="BQ9" s="448"/>
      <c r="BR9" s="448"/>
      <c r="BS9" s="448"/>
      <c r="BT9" s="448"/>
      <c r="BU9" s="449"/>
      <c r="BV9" s="447">
        <v>-41788</v>
      </c>
      <c r="BW9" s="448"/>
      <c r="BX9" s="448"/>
      <c r="BY9" s="448"/>
      <c r="BZ9" s="448"/>
      <c r="CA9" s="448"/>
      <c r="CB9" s="448"/>
      <c r="CC9" s="449"/>
      <c r="CD9" s="450" t="s">
        <v>117</v>
      </c>
      <c r="CE9" s="451"/>
      <c r="CF9" s="451"/>
      <c r="CG9" s="451"/>
      <c r="CH9" s="451"/>
      <c r="CI9" s="451"/>
      <c r="CJ9" s="451"/>
      <c r="CK9" s="451"/>
      <c r="CL9" s="451"/>
      <c r="CM9" s="451"/>
      <c r="CN9" s="451"/>
      <c r="CO9" s="451"/>
      <c r="CP9" s="451"/>
      <c r="CQ9" s="451"/>
      <c r="CR9" s="451"/>
      <c r="CS9" s="452"/>
      <c r="CT9" s="444">
        <v>8.5</v>
      </c>
      <c r="CU9" s="445"/>
      <c r="CV9" s="445"/>
      <c r="CW9" s="445"/>
      <c r="CX9" s="445"/>
      <c r="CY9" s="445"/>
      <c r="CZ9" s="445"/>
      <c r="DA9" s="446"/>
      <c r="DB9" s="444">
        <v>9.1</v>
      </c>
      <c r="DC9" s="445"/>
      <c r="DD9" s="445"/>
      <c r="DE9" s="445"/>
      <c r="DF9" s="445"/>
      <c r="DG9" s="445"/>
      <c r="DH9" s="445"/>
      <c r="DI9" s="446"/>
    </row>
    <row r="10" spans="1:119" ht="18.75" customHeight="1" thickBot="1" x14ac:dyDescent="0.2">
      <c r="A10" s="178"/>
      <c r="B10" s="441"/>
      <c r="C10" s="442"/>
      <c r="D10" s="442"/>
      <c r="E10" s="442"/>
      <c r="F10" s="442"/>
      <c r="G10" s="442"/>
      <c r="H10" s="442"/>
      <c r="I10" s="442"/>
      <c r="J10" s="442"/>
      <c r="K10" s="490"/>
      <c r="L10" s="497" t="s">
        <v>118</v>
      </c>
      <c r="M10" s="477"/>
      <c r="N10" s="477"/>
      <c r="O10" s="477"/>
      <c r="P10" s="477"/>
      <c r="Q10" s="478"/>
      <c r="R10" s="498">
        <v>72902</v>
      </c>
      <c r="S10" s="499"/>
      <c r="T10" s="499"/>
      <c r="U10" s="499"/>
      <c r="V10" s="500"/>
      <c r="W10" s="435"/>
      <c r="X10" s="436"/>
      <c r="Y10" s="436"/>
      <c r="Z10" s="436"/>
      <c r="AA10" s="436"/>
      <c r="AB10" s="436"/>
      <c r="AC10" s="436"/>
      <c r="AD10" s="436"/>
      <c r="AE10" s="436"/>
      <c r="AF10" s="436"/>
      <c r="AG10" s="436"/>
      <c r="AH10" s="436"/>
      <c r="AI10" s="436"/>
      <c r="AJ10" s="436"/>
      <c r="AK10" s="436"/>
      <c r="AL10" s="439"/>
      <c r="AM10" s="476" t="s">
        <v>119</v>
      </c>
      <c r="AN10" s="477"/>
      <c r="AO10" s="477"/>
      <c r="AP10" s="477"/>
      <c r="AQ10" s="477"/>
      <c r="AR10" s="477"/>
      <c r="AS10" s="477"/>
      <c r="AT10" s="478"/>
      <c r="AU10" s="479" t="s">
        <v>94</v>
      </c>
      <c r="AV10" s="480"/>
      <c r="AW10" s="480"/>
      <c r="AX10" s="480"/>
      <c r="AY10" s="481" t="s">
        <v>120</v>
      </c>
      <c r="AZ10" s="482"/>
      <c r="BA10" s="482"/>
      <c r="BB10" s="482"/>
      <c r="BC10" s="482"/>
      <c r="BD10" s="482"/>
      <c r="BE10" s="482"/>
      <c r="BF10" s="482"/>
      <c r="BG10" s="482"/>
      <c r="BH10" s="482"/>
      <c r="BI10" s="482"/>
      <c r="BJ10" s="482"/>
      <c r="BK10" s="482"/>
      <c r="BL10" s="482"/>
      <c r="BM10" s="483"/>
      <c r="BN10" s="447">
        <v>535972</v>
      </c>
      <c r="BO10" s="448"/>
      <c r="BP10" s="448"/>
      <c r="BQ10" s="448"/>
      <c r="BR10" s="448"/>
      <c r="BS10" s="448"/>
      <c r="BT10" s="448"/>
      <c r="BU10" s="449"/>
      <c r="BV10" s="447">
        <v>458000</v>
      </c>
      <c r="BW10" s="448"/>
      <c r="BX10" s="448"/>
      <c r="BY10" s="448"/>
      <c r="BZ10" s="448"/>
      <c r="CA10" s="448"/>
      <c r="CB10" s="448"/>
      <c r="CC10" s="449"/>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41"/>
      <c r="C11" s="442"/>
      <c r="D11" s="442"/>
      <c r="E11" s="442"/>
      <c r="F11" s="442"/>
      <c r="G11" s="442"/>
      <c r="H11" s="442"/>
      <c r="I11" s="442"/>
      <c r="J11" s="442"/>
      <c r="K11" s="490"/>
      <c r="L11" s="501" t="s">
        <v>122</v>
      </c>
      <c r="M11" s="502"/>
      <c r="N11" s="502"/>
      <c r="O11" s="502"/>
      <c r="P11" s="502"/>
      <c r="Q11" s="503"/>
      <c r="R11" s="504" t="s">
        <v>123</v>
      </c>
      <c r="S11" s="505"/>
      <c r="T11" s="505"/>
      <c r="U11" s="505"/>
      <c r="V11" s="506"/>
      <c r="W11" s="435"/>
      <c r="X11" s="436"/>
      <c r="Y11" s="436"/>
      <c r="Z11" s="436"/>
      <c r="AA11" s="436"/>
      <c r="AB11" s="436"/>
      <c r="AC11" s="436"/>
      <c r="AD11" s="436"/>
      <c r="AE11" s="436"/>
      <c r="AF11" s="436"/>
      <c r="AG11" s="436"/>
      <c r="AH11" s="436"/>
      <c r="AI11" s="436"/>
      <c r="AJ11" s="436"/>
      <c r="AK11" s="436"/>
      <c r="AL11" s="439"/>
      <c r="AM11" s="476" t="s">
        <v>124</v>
      </c>
      <c r="AN11" s="477"/>
      <c r="AO11" s="477"/>
      <c r="AP11" s="477"/>
      <c r="AQ11" s="477"/>
      <c r="AR11" s="477"/>
      <c r="AS11" s="477"/>
      <c r="AT11" s="478"/>
      <c r="AU11" s="479" t="s">
        <v>94</v>
      </c>
      <c r="AV11" s="480"/>
      <c r="AW11" s="480"/>
      <c r="AX11" s="480"/>
      <c r="AY11" s="481" t="s">
        <v>125</v>
      </c>
      <c r="AZ11" s="482"/>
      <c r="BA11" s="482"/>
      <c r="BB11" s="482"/>
      <c r="BC11" s="482"/>
      <c r="BD11" s="482"/>
      <c r="BE11" s="482"/>
      <c r="BF11" s="482"/>
      <c r="BG11" s="482"/>
      <c r="BH11" s="482"/>
      <c r="BI11" s="482"/>
      <c r="BJ11" s="482"/>
      <c r="BK11" s="482"/>
      <c r="BL11" s="482"/>
      <c r="BM11" s="483"/>
      <c r="BN11" s="447">
        <v>0</v>
      </c>
      <c r="BO11" s="448"/>
      <c r="BP11" s="448"/>
      <c r="BQ11" s="448"/>
      <c r="BR11" s="448"/>
      <c r="BS11" s="448"/>
      <c r="BT11" s="448"/>
      <c r="BU11" s="449"/>
      <c r="BV11" s="447">
        <v>0</v>
      </c>
      <c r="BW11" s="448"/>
      <c r="BX11" s="448"/>
      <c r="BY11" s="448"/>
      <c r="BZ11" s="448"/>
      <c r="CA11" s="448"/>
      <c r="CB11" s="448"/>
      <c r="CC11" s="449"/>
      <c r="CD11" s="450" t="s">
        <v>126</v>
      </c>
      <c r="CE11" s="451"/>
      <c r="CF11" s="451"/>
      <c r="CG11" s="451"/>
      <c r="CH11" s="451"/>
      <c r="CI11" s="451"/>
      <c r="CJ11" s="451"/>
      <c r="CK11" s="451"/>
      <c r="CL11" s="451"/>
      <c r="CM11" s="451"/>
      <c r="CN11" s="451"/>
      <c r="CO11" s="451"/>
      <c r="CP11" s="451"/>
      <c r="CQ11" s="451"/>
      <c r="CR11" s="451"/>
      <c r="CS11" s="452"/>
      <c r="CT11" s="487" t="s">
        <v>127</v>
      </c>
      <c r="CU11" s="488"/>
      <c r="CV11" s="488"/>
      <c r="CW11" s="488"/>
      <c r="CX11" s="488"/>
      <c r="CY11" s="488"/>
      <c r="CZ11" s="488"/>
      <c r="DA11" s="489"/>
      <c r="DB11" s="487" t="s">
        <v>128</v>
      </c>
      <c r="DC11" s="488"/>
      <c r="DD11" s="488"/>
      <c r="DE11" s="488"/>
      <c r="DF11" s="488"/>
      <c r="DG11" s="488"/>
      <c r="DH11" s="488"/>
      <c r="DI11" s="489"/>
    </row>
    <row r="12" spans="1:119" ht="18.75" customHeight="1" x14ac:dyDescent="0.15">
      <c r="A12" s="178"/>
      <c r="B12" s="507" t="s">
        <v>129</v>
      </c>
      <c r="C12" s="508"/>
      <c r="D12" s="508"/>
      <c r="E12" s="508"/>
      <c r="F12" s="508"/>
      <c r="G12" s="508"/>
      <c r="H12" s="508"/>
      <c r="I12" s="508"/>
      <c r="J12" s="508"/>
      <c r="K12" s="509"/>
      <c r="L12" s="516" t="s">
        <v>130</v>
      </c>
      <c r="M12" s="517"/>
      <c r="N12" s="517"/>
      <c r="O12" s="517"/>
      <c r="P12" s="517"/>
      <c r="Q12" s="518"/>
      <c r="R12" s="519">
        <v>74037</v>
      </c>
      <c r="S12" s="520"/>
      <c r="T12" s="520"/>
      <c r="U12" s="520"/>
      <c r="V12" s="521"/>
      <c r="W12" s="522" t="s">
        <v>1</v>
      </c>
      <c r="X12" s="480"/>
      <c r="Y12" s="480"/>
      <c r="Z12" s="480"/>
      <c r="AA12" s="480"/>
      <c r="AB12" s="523"/>
      <c r="AC12" s="524" t="s">
        <v>131</v>
      </c>
      <c r="AD12" s="525"/>
      <c r="AE12" s="525"/>
      <c r="AF12" s="525"/>
      <c r="AG12" s="526"/>
      <c r="AH12" s="524" t="s">
        <v>132</v>
      </c>
      <c r="AI12" s="525"/>
      <c r="AJ12" s="525"/>
      <c r="AK12" s="525"/>
      <c r="AL12" s="527"/>
      <c r="AM12" s="476" t="s">
        <v>133</v>
      </c>
      <c r="AN12" s="477"/>
      <c r="AO12" s="477"/>
      <c r="AP12" s="477"/>
      <c r="AQ12" s="477"/>
      <c r="AR12" s="477"/>
      <c r="AS12" s="477"/>
      <c r="AT12" s="478"/>
      <c r="AU12" s="479" t="s">
        <v>134</v>
      </c>
      <c r="AV12" s="480"/>
      <c r="AW12" s="480"/>
      <c r="AX12" s="480"/>
      <c r="AY12" s="481" t="s">
        <v>135</v>
      </c>
      <c r="AZ12" s="482"/>
      <c r="BA12" s="482"/>
      <c r="BB12" s="482"/>
      <c r="BC12" s="482"/>
      <c r="BD12" s="482"/>
      <c r="BE12" s="482"/>
      <c r="BF12" s="482"/>
      <c r="BG12" s="482"/>
      <c r="BH12" s="482"/>
      <c r="BI12" s="482"/>
      <c r="BJ12" s="482"/>
      <c r="BK12" s="482"/>
      <c r="BL12" s="482"/>
      <c r="BM12" s="483"/>
      <c r="BN12" s="447">
        <v>27717</v>
      </c>
      <c r="BO12" s="448"/>
      <c r="BP12" s="448"/>
      <c r="BQ12" s="448"/>
      <c r="BR12" s="448"/>
      <c r="BS12" s="448"/>
      <c r="BT12" s="448"/>
      <c r="BU12" s="449"/>
      <c r="BV12" s="447">
        <v>100914</v>
      </c>
      <c r="BW12" s="448"/>
      <c r="BX12" s="448"/>
      <c r="BY12" s="448"/>
      <c r="BZ12" s="448"/>
      <c r="CA12" s="448"/>
      <c r="CB12" s="448"/>
      <c r="CC12" s="449"/>
      <c r="CD12" s="450" t="s">
        <v>136</v>
      </c>
      <c r="CE12" s="451"/>
      <c r="CF12" s="451"/>
      <c r="CG12" s="451"/>
      <c r="CH12" s="451"/>
      <c r="CI12" s="451"/>
      <c r="CJ12" s="451"/>
      <c r="CK12" s="451"/>
      <c r="CL12" s="451"/>
      <c r="CM12" s="451"/>
      <c r="CN12" s="451"/>
      <c r="CO12" s="451"/>
      <c r="CP12" s="451"/>
      <c r="CQ12" s="451"/>
      <c r="CR12" s="451"/>
      <c r="CS12" s="452"/>
      <c r="CT12" s="487" t="s">
        <v>127</v>
      </c>
      <c r="CU12" s="488"/>
      <c r="CV12" s="488"/>
      <c r="CW12" s="488"/>
      <c r="CX12" s="488"/>
      <c r="CY12" s="488"/>
      <c r="CZ12" s="488"/>
      <c r="DA12" s="489"/>
      <c r="DB12" s="487" t="s">
        <v>127</v>
      </c>
      <c r="DC12" s="488"/>
      <c r="DD12" s="488"/>
      <c r="DE12" s="488"/>
      <c r="DF12" s="488"/>
      <c r="DG12" s="488"/>
      <c r="DH12" s="488"/>
      <c r="DI12" s="489"/>
    </row>
    <row r="13" spans="1:119" ht="18.75" customHeight="1" x14ac:dyDescent="0.15">
      <c r="A13" s="178"/>
      <c r="B13" s="510"/>
      <c r="C13" s="511"/>
      <c r="D13" s="511"/>
      <c r="E13" s="511"/>
      <c r="F13" s="511"/>
      <c r="G13" s="511"/>
      <c r="H13" s="511"/>
      <c r="I13" s="511"/>
      <c r="J13" s="511"/>
      <c r="K13" s="512"/>
      <c r="L13" s="187"/>
      <c r="M13" s="538" t="s">
        <v>137</v>
      </c>
      <c r="N13" s="539"/>
      <c r="O13" s="539"/>
      <c r="P13" s="539"/>
      <c r="Q13" s="540"/>
      <c r="R13" s="531">
        <v>72873</v>
      </c>
      <c r="S13" s="532"/>
      <c r="T13" s="532"/>
      <c r="U13" s="532"/>
      <c r="V13" s="533"/>
      <c r="W13" s="463" t="s">
        <v>138</v>
      </c>
      <c r="X13" s="464"/>
      <c r="Y13" s="464"/>
      <c r="Z13" s="464"/>
      <c r="AA13" s="464"/>
      <c r="AB13" s="454"/>
      <c r="AC13" s="498">
        <v>542</v>
      </c>
      <c r="AD13" s="499"/>
      <c r="AE13" s="499"/>
      <c r="AF13" s="499"/>
      <c r="AG13" s="541"/>
      <c r="AH13" s="498">
        <v>665</v>
      </c>
      <c r="AI13" s="499"/>
      <c r="AJ13" s="499"/>
      <c r="AK13" s="499"/>
      <c r="AL13" s="500"/>
      <c r="AM13" s="476" t="s">
        <v>139</v>
      </c>
      <c r="AN13" s="477"/>
      <c r="AO13" s="477"/>
      <c r="AP13" s="477"/>
      <c r="AQ13" s="477"/>
      <c r="AR13" s="477"/>
      <c r="AS13" s="477"/>
      <c r="AT13" s="478"/>
      <c r="AU13" s="479" t="s">
        <v>134</v>
      </c>
      <c r="AV13" s="480"/>
      <c r="AW13" s="480"/>
      <c r="AX13" s="480"/>
      <c r="AY13" s="481" t="s">
        <v>140</v>
      </c>
      <c r="AZ13" s="482"/>
      <c r="BA13" s="482"/>
      <c r="BB13" s="482"/>
      <c r="BC13" s="482"/>
      <c r="BD13" s="482"/>
      <c r="BE13" s="482"/>
      <c r="BF13" s="482"/>
      <c r="BG13" s="482"/>
      <c r="BH13" s="482"/>
      <c r="BI13" s="482"/>
      <c r="BJ13" s="482"/>
      <c r="BK13" s="482"/>
      <c r="BL13" s="482"/>
      <c r="BM13" s="483"/>
      <c r="BN13" s="447">
        <v>913018</v>
      </c>
      <c r="BO13" s="448"/>
      <c r="BP13" s="448"/>
      <c r="BQ13" s="448"/>
      <c r="BR13" s="448"/>
      <c r="BS13" s="448"/>
      <c r="BT13" s="448"/>
      <c r="BU13" s="449"/>
      <c r="BV13" s="447">
        <v>315298</v>
      </c>
      <c r="BW13" s="448"/>
      <c r="BX13" s="448"/>
      <c r="BY13" s="448"/>
      <c r="BZ13" s="448"/>
      <c r="CA13" s="448"/>
      <c r="CB13" s="448"/>
      <c r="CC13" s="449"/>
      <c r="CD13" s="450" t="s">
        <v>141</v>
      </c>
      <c r="CE13" s="451"/>
      <c r="CF13" s="451"/>
      <c r="CG13" s="451"/>
      <c r="CH13" s="451"/>
      <c r="CI13" s="451"/>
      <c r="CJ13" s="451"/>
      <c r="CK13" s="451"/>
      <c r="CL13" s="451"/>
      <c r="CM13" s="451"/>
      <c r="CN13" s="451"/>
      <c r="CO13" s="451"/>
      <c r="CP13" s="451"/>
      <c r="CQ13" s="451"/>
      <c r="CR13" s="451"/>
      <c r="CS13" s="452"/>
      <c r="CT13" s="444">
        <v>0.4</v>
      </c>
      <c r="CU13" s="445"/>
      <c r="CV13" s="445"/>
      <c r="CW13" s="445"/>
      <c r="CX13" s="445"/>
      <c r="CY13" s="445"/>
      <c r="CZ13" s="445"/>
      <c r="DA13" s="446"/>
      <c r="DB13" s="444">
        <v>1.5</v>
      </c>
      <c r="DC13" s="445"/>
      <c r="DD13" s="445"/>
      <c r="DE13" s="445"/>
      <c r="DF13" s="445"/>
      <c r="DG13" s="445"/>
      <c r="DH13" s="445"/>
      <c r="DI13" s="446"/>
    </row>
    <row r="14" spans="1:119" ht="18.75" customHeight="1" thickBot="1" x14ac:dyDescent="0.2">
      <c r="A14" s="178"/>
      <c r="B14" s="510"/>
      <c r="C14" s="511"/>
      <c r="D14" s="511"/>
      <c r="E14" s="511"/>
      <c r="F14" s="511"/>
      <c r="G14" s="511"/>
      <c r="H14" s="511"/>
      <c r="I14" s="511"/>
      <c r="J14" s="511"/>
      <c r="K14" s="512"/>
      <c r="L14" s="528" t="s">
        <v>142</v>
      </c>
      <c r="M14" s="529"/>
      <c r="N14" s="529"/>
      <c r="O14" s="529"/>
      <c r="P14" s="529"/>
      <c r="Q14" s="530"/>
      <c r="R14" s="531">
        <v>73983</v>
      </c>
      <c r="S14" s="532"/>
      <c r="T14" s="532"/>
      <c r="U14" s="532"/>
      <c r="V14" s="533"/>
      <c r="W14" s="437"/>
      <c r="X14" s="438"/>
      <c r="Y14" s="438"/>
      <c r="Z14" s="438"/>
      <c r="AA14" s="438"/>
      <c r="AB14" s="427"/>
      <c r="AC14" s="534">
        <v>1.6</v>
      </c>
      <c r="AD14" s="535"/>
      <c r="AE14" s="535"/>
      <c r="AF14" s="535"/>
      <c r="AG14" s="536"/>
      <c r="AH14" s="534">
        <v>2</v>
      </c>
      <c r="AI14" s="535"/>
      <c r="AJ14" s="535"/>
      <c r="AK14" s="535"/>
      <c r="AL14" s="537"/>
      <c r="AM14" s="476"/>
      <c r="AN14" s="477"/>
      <c r="AO14" s="477"/>
      <c r="AP14" s="477"/>
      <c r="AQ14" s="477"/>
      <c r="AR14" s="477"/>
      <c r="AS14" s="477"/>
      <c r="AT14" s="478"/>
      <c r="AU14" s="479"/>
      <c r="AV14" s="480"/>
      <c r="AW14" s="480"/>
      <c r="AX14" s="480"/>
      <c r="AY14" s="481"/>
      <c r="AZ14" s="482"/>
      <c r="BA14" s="482"/>
      <c r="BB14" s="482"/>
      <c r="BC14" s="482"/>
      <c r="BD14" s="482"/>
      <c r="BE14" s="482"/>
      <c r="BF14" s="482"/>
      <c r="BG14" s="482"/>
      <c r="BH14" s="482"/>
      <c r="BI14" s="482"/>
      <c r="BJ14" s="482"/>
      <c r="BK14" s="482"/>
      <c r="BL14" s="482"/>
      <c r="BM14" s="483"/>
      <c r="BN14" s="447"/>
      <c r="BO14" s="448"/>
      <c r="BP14" s="448"/>
      <c r="BQ14" s="448"/>
      <c r="BR14" s="448"/>
      <c r="BS14" s="448"/>
      <c r="BT14" s="448"/>
      <c r="BU14" s="449"/>
      <c r="BV14" s="447"/>
      <c r="BW14" s="448"/>
      <c r="BX14" s="448"/>
      <c r="BY14" s="448"/>
      <c r="BZ14" s="448"/>
      <c r="CA14" s="448"/>
      <c r="CB14" s="448"/>
      <c r="CC14" s="449"/>
      <c r="CD14" s="542" t="s">
        <v>143</v>
      </c>
      <c r="CE14" s="543"/>
      <c r="CF14" s="543"/>
      <c r="CG14" s="543"/>
      <c r="CH14" s="543"/>
      <c r="CI14" s="543"/>
      <c r="CJ14" s="543"/>
      <c r="CK14" s="543"/>
      <c r="CL14" s="543"/>
      <c r="CM14" s="543"/>
      <c r="CN14" s="543"/>
      <c r="CO14" s="543"/>
      <c r="CP14" s="543"/>
      <c r="CQ14" s="543"/>
      <c r="CR14" s="543"/>
      <c r="CS14" s="544"/>
      <c r="CT14" s="545" t="s">
        <v>127</v>
      </c>
      <c r="CU14" s="546"/>
      <c r="CV14" s="546"/>
      <c r="CW14" s="546"/>
      <c r="CX14" s="546"/>
      <c r="CY14" s="546"/>
      <c r="CZ14" s="546"/>
      <c r="DA14" s="547"/>
      <c r="DB14" s="545" t="s">
        <v>127</v>
      </c>
      <c r="DC14" s="546"/>
      <c r="DD14" s="546"/>
      <c r="DE14" s="546"/>
      <c r="DF14" s="546"/>
      <c r="DG14" s="546"/>
      <c r="DH14" s="546"/>
      <c r="DI14" s="547"/>
    </row>
    <row r="15" spans="1:119" ht="18.75" customHeight="1" x14ac:dyDescent="0.15">
      <c r="A15" s="178"/>
      <c r="B15" s="510"/>
      <c r="C15" s="511"/>
      <c r="D15" s="511"/>
      <c r="E15" s="511"/>
      <c r="F15" s="511"/>
      <c r="G15" s="511"/>
      <c r="H15" s="511"/>
      <c r="I15" s="511"/>
      <c r="J15" s="511"/>
      <c r="K15" s="512"/>
      <c r="L15" s="187"/>
      <c r="M15" s="538" t="s">
        <v>144</v>
      </c>
      <c r="N15" s="539"/>
      <c r="O15" s="539"/>
      <c r="P15" s="539"/>
      <c r="Q15" s="540"/>
      <c r="R15" s="531">
        <v>72684</v>
      </c>
      <c r="S15" s="532"/>
      <c r="T15" s="532"/>
      <c r="U15" s="532"/>
      <c r="V15" s="533"/>
      <c r="W15" s="463" t="s">
        <v>145</v>
      </c>
      <c r="X15" s="464"/>
      <c r="Y15" s="464"/>
      <c r="Z15" s="464"/>
      <c r="AA15" s="464"/>
      <c r="AB15" s="454"/>
      <c r="AC15" s="498">
        <v>8238</v>
      </c>
      <c r="AD15" s="499"/>
      <c r="AE15" s="499"/>
      <c r="AF15" s="499"/>
      <c r="AG15" s="541"/>
      <c r="AH15" s="498">
        <v>7981</v>
      </c>
      <c r="AI15" s="499"/>
      <c r="AJ15" s="499"/>
      <c r="AK15" s="499"/>
      <c r="AL15" s="500"/>
      <c r="AM15" s="476"/>
      <c r="AN15" s="477"/>
      <c r="AO15" s="477"/>
      <c r="AP15" s="477"/>
      <c r="AQ15" s="477"/>
      <c r="AR15" s="477"/>
      <c r="AS15" s="477"/>
      <c r="AT15" s="478"/>
      <c r="AU15" s="479"/>
      <c r="AV15" s="480"/>
      <c r="AW15" s="480"/>
      <c r="AX15" s="480"/>
      <c r="AY15" s="407" t="s">
        <v>146</v>
      </c>
      <c r="AZ15" s="408"/>
      <c r="BA15" s="408"/>
      <c r="BB15" s="408"/>
      <c r="BC15" s="408"/>
      <c r="BD15" s="408"/>
      <c r="BE15" s="408"/>
      <c r="BF15" s="408"/>
      <c r="BG15" s="408"/>
      <c r="BH15" s="408"/>
      <c r="BI15" s="408"/>
      <c r="BJ15" s="408"/>
      <c r="BK15" s="408"/>
      <c r="BL15" s="408"/>
      <c r="BM15" s="409"/>
      <c r="BN15" s="410">
        <v>10867967</v>
      </c>
      <c r="BO15" s="411"/>
      <c r="BP15" s="411"/>
      <c r="BQ15" s="411"/>
      <c r="BR15" s="411"/>
      <c r="BS15" s="411"/>
      <c r="BT15" s="411"/>
      <c r="BU15" s="412"/>
      <c r="BV15" s="410">
        <v>11532597</v>
      </c>
      <c r="BW15" s="411"/>
      <c r="BX15" s="411"/>
      <c r="BY15" s="411"/>
      <c r="BZ15" s="411"/>
      <c r="CA15" s="411"/>
      <c r="CB15" s="411"/>
      <c r="CC15" s="412"/>
      <c r="CD15" s="548" t="s">
        <v>147</v>
      </c>
      <c r="CE15" s="549"/>
      <c r="CF15" s="549"/>
      <c r="CG15" s="549"/>
      <c r="CH15" s="549"/>
      <c r="CI15" s="549"/>
      <c r="CJ15" s="549"/>
      <c r="CK15" s="549"/>
      <c r="CL15" s="549"/>
      <c r="CM15" s="549"/>
      <c r="CN15" s="549"/>
      <c r="CO15" s="549"/>
      <c r="CP15" s="549"/>
      <c r="CQ15" s="549"/>
      <c r="CR15" s="549"/>
      <c r="CS15" s="550"/>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10"/>
      <c r="C16" s="511"/>
      <c r="D16" s="511"/>
      <c r="E16" s="511"/>
      <c r="F16" s="511"/>
      <c r="G16" s="511"/>
      <c r="H16" s="511"/>
      <c r="I16" s="511"/>
      <c r="J16" s="511"/>
      <c r="K16" s="512"/>
      <c r="L16" s="528" t="s">
        <v>148</v>
      </c>
      <c r="M16" s="551"/>
      <c r="N16" s="551"/>
      <c r="O16" s="551"/>
      <c r="P16" s="551"/>
      <c r="Q16" s="552"/>
      <c r="R16" s="553" t="s">
        <v>149</v>
      </c>
      <c r="S16" s="554"/>
      <c r="T16" s="554"/>
      <c r="U16" s="554"/>
      <c r="V16" s="555"/>
      <c r="W16" s="437"/>
      <c r="X16" s="438"/>
      <c r="Y16" s="438"/>
      <c r="Z16" s="438"/>
      <c r="AA16" s="438"/>
      <c r="AB16" s="427"/>
      <c r="AC16" s="534">
        <v>24.6</v>
      </c>
      <c r="AD16" s="535"/>
      <c r="AE16" s="535"/>
      <c r="AF16" s="535"/>
      <c r="AG16" s="536"/>
      <c r="AH16" s="534">
        <v>24.4</v>
      </c>
      <c r="AI16" s="535"/>
      <c r="AJ16" s="535"/>
      <c r="AK16" s="535"/>
      <c r="AL16" s="537"/>
      <c r="AM16" s="476"/>
      <c r="AN16" s="477"/>
      <c r="AO16" s="477"/>
      <c r="AP16" s="477"/>
      <c r="AQ16" s="477"/>
      <c r="AR16" s="477"/>
      <c r="AS16" s="477"/>
      <c r="AT16" s="478"/>
      <c r="AU16" s="479"/>
      <c r="AV16" s="480"/>
      <c r="AW16" s="480"/>
      <c r="AX16" s="480"/>
      <c r="AY16" s="481" t="s">
        <v>150</v>
      </c>
      <c r="AZ16" s="482"/>
      <c r="BA16" s="482"/>
      <c r="BB16" s="482"/>
      <c r="BC16" s="482"/>
      <c r="BD16" s="482"/>
      <c r="BE16" s="482"/>
      <c r="BF16" s="482"/>
      <c r="BG16" s="482"/>
      <c r="BH16" s="482"/>
      <c r="BI16" s="482"/>
      <c r="BJ16" s="482"/>
      <c r="BK16" s="482"/>
      <c r="BL16" s="482"/>
      <c r="BM16" s="483"/>
      <c r="BN16" s="447">
        <v>12132302</v>
      </c>
      <c r="BO16" s="448"/>
      <c r="BP16" s="448"/>
      <c r="BQ16" s="448"/>
      <c r="BR16" s="448"/>
      <c r="BS16" s="448"/>
      <c r="BT16" s="448"/>
      <c r="BU16" s="449"/>
      <c r="BV16" s="447">
        <v>11964406</v>
      </c>
      <c r="BW16" s="448"/>
      <c r="BX16" s="448"/>
      <c r="BY16" s="448"/>
      <c r="BZ16" s="448"/>
      <c r="CA16" s="448"/>
      <c r="CB16" s="448"/>
      <c r="CC16" s="449"/>
      <c r="CD16" s="191"/>
      <c r="CE16" s="561"/>
      <c r="CF16" s="561"/>
      <c r="CG16" s="561"/>
      <c r="CH16" s="561"/>
      <c r="CI16" s="561"/>
      <c r="CJ16" s="561"/>
      <c r="CK16" s="561"/>
      <c r="CL16" s="561"/>
      <c r="CM16" s="561"/>
      <c r="CN16" s="561"/>
      <c r="CO16" s="561"/>
      <c r="CP16" s="561"/>
      <c r="CQ16" s="561"/>
      <c r="CR16" s="561"/>
      <c r="CS16" s="562"/>
      <c r="CT16" s="444"/>
      <c r="CU16" s="445"/>
      <c r="CV16" s="445"/>
      <c r="CW16" s="445"/>
      <c r="CX16" s="445"/>
      <c r="CY16" s="445"/>
      <c r="CZ16" s="445"/>
      <c r="DA16" s="446"/>
      <c r="DB16" s="444"/>
      <c r="DC16" s="445"/>
      <c r="DD16" s="445"/>
      <c r="DE16" s="445"/>
      <c r="DF16" s="445"/>
      <c r="DG16" s="445"/>
      <c r="DH16" s="445"/>
      <c r="DI16" s="446"/>
    </row>
    <row r="17" spans="1:113" ht="18.75" customHeight="1" thickBot="1" x14ac:dyDescent="0.2">
      <c r="A17" s="178"/>
      <c r="B17" s="513"/>
      <c r="C17" s="514"/>
      <c r="D17" s="514"/>
      <c r="E17" s="514"/>
      <c r="F17" s="514"/>
      <c r="G17" s="514"/>
      <c r="H17" s="514"/>
      <c r="I17" s="514"/>
      <c r="J17" s="514"/>
      <c r="K17" s="515"/>
      <c r="L17" s="192"/>
      <c r="M17" s="558" t="s">
        <v>151</v>
      </c>
      <c r="N17" s="559"/>
      <c r="O17" s="559"/>
      <c r="P17" s="559"/>
      <c r="Q17" s="560"/>
      <c r="R17" s="553" t="s">
        <v>152</v>
      </c>
      <c r="S17" s="554"/>
      <c r="T17" s="554"/>
      <c r="U17" s="554"/>
      <c r="V17" s="555"/>
      <c r="W17" s="463" t="s">
        <v>153</v>
      </c>
      <c r="X17" s="464"/>
      <c r="Y17" s="464"/>
      <c r="Z17" s="464"/>
      <c r="AA17" s="464"/>
      <c r="AB17" s="454"/>
      <c r="AC17" s="498">
        <v>24647</v>
      </c>
      <c r="AD17" s="499"/>
      <c r="AE17" s="499"/>
      <c r="AF17" s="499"/>
      <c r="AG17" s="541"/>
      <c r="AH17" s="498">
        <v>24127</v>
      </c>
      <c r="AI17" s="499"/>
      <c r="AJ17" s="499"/>
      <c r="AK17" s="499"/>
      <c r="AL17" s="500"/>
      <c r="AM17" s="476"/>
      <c r="AN17" s="477"/>
      <c r="AO17" s="477"/>
      <c r="AP17" s="477"/>
      <c r="AQ17" s="477"/>
      <c r="AR17" s="477"/>
      <c r="AS17" s="477"/>
      <c r="AT17" s="478"/>
      <c r="AU17" s="479"/>
      <c r="AV17" s="480"/>
      <c r="AW17" s="480"/>
      <c r="AX17" s="480"/>
      <c r="AY17" s="481" t="s">
        <v>154</v>
      </c>
      <c r="AZ17" s="482"/>
      <c r="BA17" s="482"/>
      <c r="BB17" s="482"/>
      <c r="BC17" s="482"/>
      <c r="BD17" s="482"/>
      <c r="BE17" s="482"/>
      <c r="BF17" s="482"/>
      <c r="BG17" s="482"/>
      <c r="BH17" s="482"/>
      <c r="BI17" s="482"/>
      <c r="BJ17" s="482"/>
      <c r="BK17" s="482"/>
      <c r="BL17" s="482"/>
      <c r="BM17" s="483"/>
      <c r="BN17" s="447">
        <v>13849252</v>
      </c>
      <c r="BO17" s="448"/>
      <c r="BP17" s="448"/>
      <c r="BQ17" s="448"/>
      <c r="BR17" s="448"/>
      <c r="BS17" s="448"/>
      <c r="BT17" s="448"/>
      <c r="BU17" s="449"/>
      <c r="BV17" s="447">
        <v>14776647</v>
      </c>
      <c r="BW17" s="448"/>
      <c r="BX17" s="448"/>
      <c r="BY17" s="448"/>
      <c r="BZ17" s="448"/>
      <c r="CA17" s="448"/>
      <c r="CB17" s="448"/>
      <c r="CC17" s="449"/>
      <c r="CD17" s="191"/>
      <c r="CE17" s="561"/>
      <c r="CF17" s="561"/>
      <c r="CG17" s="561"/>
      <c r="CH17" s="561"/>
      <c r="CI17" s="561"/>
      <c r="CJ17" s="561"/>
      <c r="CK17" s="561"/>
      <c r="CL17" s="561"/>
      <c r="CM17" s="561"/>
      <c r="CN17" s="561"/>
      <c r="CO17" s="561"/>
      <c r="CP17" s="561"/>
      <c r="CQ17" s="561"/>
      <c r="CR17" s="561"/>
      <c r="CS17" s="562"/>
      <c r="CT17" s="444"/>
      <c r="CU17" s="445"/>
      <c r="CV17" s="445"/>
      <c r="CW17" s="445"/>
      <c r="CX17" s="445"/>
      <c r="CY17" s="445"/>
      <c r="CZ17" s="445"/>
      <c r="DA17" s="446"/>
      <c r="DB17" s="444"/>
      <c r="DC17" s="445"/>
      <c r="DD17" s="445"/>
      <c r="DE17" s="445"/>
      <c r="DF17" s="445"/>
      <c r="DG17" s="445"/>
      <c r="DH17" s="445"/>
      <c r="DI17" s="446"/>
    </row>
    <row r="18" spans="1:113" ht="18.75" customHeight="1" thickBot="1" x14ac:dyDescent="0.2">
      <c r="A18" s="178"/>
      <c r="B18" s="569" t="s">
        <v>155</v>
      </c>
      <c r="C18" s="490"/>
      <c r="D18" s="490"/>
      <c r="E18" s="570"/>
      <c r="F18" s="570"/>
      <c r="G18" s="570"/>
      <c r="H18" s="570"/>
      <c r="I18" s="570"/>
      <c r="J18" s="570"/>
      <c r="K18" s="570"/>
      <c r="L18" s="571">
        <v>71.72</v>
      </c>
      <c r="M18" s="571"/>
      <c r="N18" s="571"/>
      <c r="O18" s="571"/>
      <c r="P18" s="571"/>
      <c r="Q18" s="571"/>
      <c r="R18" s="572"/>
      <c r="S18" s="572"/>
      <c r="T18" s="572"/>
      <c r="U18" s="572"/>
      <c r="V18" s="573"/>
      <c r="W18" s="465"/>
      <c r="X18" s="466"/>
      <c r="Y18" s="466"/>
      <c r="Z18" s="466"/>
      <c r="AA18" s="466"/>
      <c r="AB18" s="457"/>
      <c r="AC18" s="574">
        <v>73.7</v>
      </c>
      <c r="AD18" s="575"/>
      <c r="AE18" s="575"/>
      <c r="AF18" s="575"/>
      <c r="AG18" s="576"/>
      <c r="AH18" s="574">
        <v>73.599999999999994</v>
      </c>
      <c r="AI18" s="575"/>
      <c r="AJ18" s="575"/>
      <c r="AK18" s="575"/>
      <c r="AL18" s="577"/>
      <c r="AM18" s="476"/>
      <c r="AN18" s="477"/>
      <c r="AO18" s="477"/>
      <c r="AP18" s="477"/>
      <c r="AQ18" s="477"/>
      <c r="AR18" s="477"/>
      <c r="AS18" s="477"/>
      <c r="AT18" s="478"/>
      <c r="AU18" s="479"/>
      <c r="AV18" s="480"/>
      <c r="AW18" s="480"/>
      <c r="AX18" s="480"/>
      <c r="AY18" s="481" t="s">
        <v>156</v>
      </c>
      <c r="AZ18" s="482"/>
      <c r="BA18" s="482"/>
      <c r="BB18" s="482"/>
      <c r="BC18" s="482"/>
      <c r="BD18" s="482"/>
      <c r="BE18" s="482"/>
      <c r="BF18" s="482"/>
      <c r="BG18" s="482"/>
      <c r="BH18" s="482"/>
      <c r="BI18" s="482"/>
      <c r="BJ18" s="482"/>
      <c r="BK18" s="482"/>
      <c r="BL18" s="482"/>
      <c r="BM18" s="483"/>
      <c r="BN18" s="447">
        <v>13870107</v>
      </c>
      <c r="BO18" s="448"/>
      <c r="BP18" s="448"/>
      <c r="BQ18" s="448"/>
      <c r="BR18" s="448"/>
      <c r="BS18" s="448"/>
      <c r="BT18" s="448"/>
      <c r="BU18" s="449"/>
      <c r="BV18" s="447">
        <v>13743968</v>
      </c>
      <c r="BW18" s="448"/>
      <c r="BX18" s="448"/>
      <c r="BY18" s="448"/>
      <c r="BZ18" s="448"/>
      <c r="CA18" s="448"/>
      <c r="CB18" s="448"/>
      <c r="CC18" s="449"/>
      <c r="CD18" s="191"/>
      <c r="CE18" s="561"/>
      <c r="CF18" s="561"/>
      <c r="CG18" s="561"/>
      <c r="CH18" s="561"/>
      <c r="CI18" s="561"/>
      <c r="CJ18" s="561"/>
      <c r="CK18" s="561"/>
      <c r="CL18" s="561"/>
      <c r="CM18" s="561"/>
      <c r="CN18" s="561"/>
      <c r="CO18" s="561"/>
      <c r="CP18" s="561"/>
      <c r="CQ18" s="561"/>
      <c r="CR18" s="561"/>
      <c r="CS18" s="562"/>
      <c r="CT18" s="444"/>
      <c r="CU18" s="445"/>
      <c r="CV18" s="445"/>
      <c r="CW18" s="445"/>
      <c r="CX18" s="445"/>
      <c r="CY18" s="445"/>
      <c r="CZ18" s="445"/>
      <c r="DA18" s="446"/>
      <c r="DB18" s="444"/>
      <c r="DC18" s="445"/>
      <c r="DD18" s="445"/>
      <c r="DE18" s="445"/>
      <c r="DF18" s="445"/>
      <c r="DG18" s="445"/>
      <c r="DH18" s="445"/>
      <c r="DI18" s="446"/>
    </row>
    <row r="19" spans="1:113" ht="18.75" customHeight="1" thickBot="1" x14ac:dyDescent="0.2">
      <c r="A19" s="178"/>
      <c r="B19" s="569" t="s">
        <v>157</v>
      </c>
      <c r="C19" s="490"/>
      <c r="D19" s="490"/>
      <c r="E19" s="570"/>
      <c r="F19" s="570"/>
      <c r="G19" s="570"/>
      <c r="H19" s="570"/>
      <c r="I19" s="570"/>
      <c r="J19" s="570"/>
      <c r="K19" s="570"/>
      <c r="L19" s="578">
        <v>1035</v>
      </c>
      <c r="M19" s="578"/>
      <c r="N19" s="578"/>
      <c r="O19" s="578"/>
      <c r="P19" s="578"/>
      <c r="Q19" s="578"/>
      <c r="R19" s="579"/>
      <c r="S19" s="579"/>
      <c r="T19" s="579"/>
      <c r="U19" s="579"/>
      <c r="V19" s="580"/>
      <c r="W19" s="404"/>
      <c r="X19" s="405"/>
      <c r="Y19" s="405"/>
      <c r="Z19" s="405"/>
      <c r="AA19" s="405"/>
      <c r="AB19" s="405"/>
      <c r="AC19" s="556"/>
      <c r="AD19" s="556"/>
      <c r="AE19" s="556"/>
      <c r="AF19" s="556"/>
      <c r="AG19" s="556"/>
      <c r="AH19" s="556"/>
      <c r="AI19" s="556"/>
      <c r="AJ19" s="556"/>
      <c r="AK19" s="556"/>
      <c r="AL19" s="557"/>
      <c r="AM19" s="476"/>
      <c r="AN19" s="477"/>
      <c r="AO19" s="477"/>
      <c r="AP19" s="477"/>
      <c r="AQ19" s="477"/>
      <c r="AR19" s="477"/>
      <c r="AS19" s="477"/>
      <c r="AT19" s="478"/>
      <c r="AU19" s="479"/>
      <c r="AV19" s="480"/>
      <c r="AW19" s="480"/>
      <c r="AX19" s="480"/>
      <c r="AY19" s="481" t="s">
        <v>158</v>
      </c>
      <c r="AZ19" s="482"/>
      <c r="BA19" s="482"/>
      <c r="BB19" s="482"/>
      <c r="BC19" s="482"/>
      <c r="BD19" s="482"/>
      <c r="BE19" s="482"/>
      <c r="BF19" s="482"/>
      <c r="BG19" s="482"/>
      <c r="BH19" s="482"/>
      <c r="BI19" s="482"/>
      <c r="BJ19" s="482"/>
      <c r="BK19" s="482"/>
      <c r="BL19" s="482"/>
      <c r="BM19" s="483"/>
      <c r="BN19" s="447">
        <v>20501129</v>
      </c>
      <c r="BO19" s="448"/>
      <c r="BP19" s="448"/>
      <c r="BQ19" s="448"/>
      <c r="BR19" s="448"/>
      <c r="BS19" s="448"/>
      <c r="BT19" s="448"/>
      <c r="BU19" s="449"/>
      <c r="BV19" s="447">
        <v>19119032</v>
      </c>
      <c r="BW19" s="448"/>
      <c r="BX19" s="448"/>
      <c r="BY19" s="448"/>
      <c r="BZ19" s="448"/>
      <c r="CA19" s="448"/>
      <c r="CB19" s="448"/>
      <c r="CC19" s="449"/>
      <c r="CD19" s="191"/>
      <c r="CE19" s="561"/>
      <c r="CF19" s="561"/>
      <c r="CG19" s="561"/>
      <c r="CH19" s="561"/>
      <c r="CI19" s="561"/>
      <c r="CJ19" s="561"/>
      <c r="CK19" s="561"/>
      <c r="CL19" s="561"/>
      <c r="CM19" s="561"/>
      <c r="CN19" s="561"/>
      <c r="CO19" s="561"/>
      <c r="CP19" s="561"/>
      <c r="CQ19" s="561"/>
      <c r="CR19" s="561"/>
      <c r="CS19" s="562"/>
      <c r="CT19" s="444"/>
      <c r="CU19" s="445"/>
      <c r="CV19" s="445"/>
      <c r="CW19" s="445"/>
      <c r="CX19" s="445"/>
      <c r="CY19" s="445"/>
      <c r="CZ19" s="445"/>
      <c r="DA19" s="446"/>
      <c r="DB19" s="444"/>
      <c r="DC19" s="445"/>
      <c r="DD19" s="445"/>
      <c r="DE19" s="445"/>
      <c r="DF19" s="445"/>
      <c r="DG19" s="445"/>
      <c r="DH19" s="445"/>
      <c r="DI19" s="446"/>
    </row>
    <row r="20" spans="1:113" ht="18.75" customHeight="1" thickBot="1" x14ac:dyDescent="0.2">
      <c r="A20" s="178"/>
      <c r="B20" s="569" t="s">
        <v>159</v>
      </c>
      <c r="C20" s="490"/>
      <c r="D20" s="490"/>
      <c r="E20" s="570"/>
      <c r="F20" s="570"/>
      <c r="G20" s="570"/>
      <c r="H20" s="570"/>
      <c r="I20" s="570"/>
      <c r="J20" s="570"/>
      <c r="K20" s="570"/>
      <c r="L20" s="578">
        <v>29816</v>
      </c>
      <c r="M20" s="578"/>
      <c r="N20" s="578"/>
      <c r="O20" s="578"/>
      <c r="P20" s="578"/>
      <c r="Q20" s="578"/>
      <c r="R20" s="579"/>
      <c r="S20" s="579"/>
      <c r="T20" s="579"/>
      <c r="U20" s="579"/>
      <c r="V20" s="580"/>
      <c r="W20" s="465"/>
      <c r="X20" s="466"/>
      <c r="Y20" s="466"/>
      <c r="Z20" s="466"/>
      <c r="AA20" s="466"/>
      <c r="AB20" s="466"/>
      <c r="AC20" s="581"/>
      <c r="AD20" s="581"/>
      <c r="AE20" s="581"/>
      <c r="AF20" s="581"/>
      <c r="AG20" s="581"/>
      <c r="AH20" s="581"/>
      <c r="AI20" s="581"/>
      <c r="AJ20" s="581"/>
      <c r="AK20" s="581"/>
      <c r="AL20" s="582"/>
      <c r="AM20" s="583"/>
      <c r="AN20" s="502"/>
      <c r="AO20" s="502"/>
      <c r="AP20" s="502"/>
      <c r="AQ20" s="502"/>
      <c r="AR20" s="502"/>
      <c r="AS20" s="502"/>
      <c r="AT20" s="503"/>
      <c r="AU20" s="584"/>
      <c r="AV20" s="585"/>
      <c r="AW20" s="585"/>
      <c r="AX20" s="586"/>
      <c r="AY20" s="481"/>
      <c r="AZ20" s="482"/>
      <c r="BA20" s="482"/>
      <c r="BB20" s="482"/>
      <c r="BC20" s="482"/>
      <c r="BD20" s="482"/>
      <c r="BE20" s="482"/>
      <c r="BF20" s="482"/>
      <c r="BG20" s="482"/>
      <c r="BH20" s="482"/>
      <c r="BI20" s="482"/>
      <c r="BJ20" s="482"/>
      <c r="BK20" s="482"/>
      <c r="BL20" s="482"/>
      <c r="BM20" s="483"/>
      <c r="BN20" s="447"/>
      <c r="BO20" s="448"/>
      <c r="BP20" s="448"/>
      <c r="BQ20" s="448"/>
      <c r="BR20" s="448"/>
      <c r="BS20" s="448"/>
      <c r="BT20" s="448"/>
      <c r="BU20" s="449"/>
      <c r="BV20" s="447"/>
      <c r="BW20" s="448"/>
      <c r="BX20" s="448"/>
      <c r="BY20" s="448"/>
      <c r="BZ20" s="448"/>
      <c r="CA20" s="448"/>
      <c r="CB20" s="448"/>
      <c r="CC20" s="449"/>
      <c r="CD20" s="191"/>
      <c r="CE20" s="561"/>
      <c r="CF20" s="561"/>
      <c r="CG20" s="561"/>
      <c r="CH20" s="561"/>
      <c r="CI20" s="561"/>
      <c r="CJ20" s="561"/>
      <c r="CK20" s="561"/>
      <c r="CL20" s="561"/>
      <c r="CM20" s="561"/>
      <c r="CN20" s="561"/>
      <c r="CO20" s="561"/>
      <c r="CP20" s="561"/>
      <c r="CQ20" s="561"/>
      <c r="CR20" s="561"/>
      <c r="CS20" s="562"/>
      <c r="CT20" s="444"/>
      <c r="CU20" s="445"/>
      <c r="CV20" s="445"/>
      <c r="CW20" s="445"/>
      <c r="CX20" s="445"/>
      <c r="CY20" s="445"/>
      <c r="CZ20" s="445"/>
      <c r="DA20" s="446"/>
      <c r="DB20" s="444"/>
      <c r="DC20" s="445"/>
      <c r="DD20" s="445"/>
      <c r="DE20" s="445"/>
      <c r="DF20" s="445"/>
      <c r="DG20" s="445"/>
      <c r="DH20" s="445"/>
      <c r="DI20" s="446"/>
    </row>
    <row r="21" spans="1:113" ht="18.75" customHeight="1" thickBot="1" x14ac:dyDescent="0.2">
      <c r="A21" s="178"/>
      <c r="B21" s="587" t="s">
        <v>160</v>
      </c>
      <c r="C21" s="588"/>
      <c r="D21" s="588"/>
      <c r="E21" s="588"/>
      <c r="F21" s="588"/>
      <c r="G21" s="588"/>
      <c r="H21" s="588"/>
      <c r="I21" s="588"/>
      <c r="J21" s="588"/>
      <c r="K21" s="588"/>
      <c r="L21" s="588"/>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88"/>
      <c r="AL21" s="588"/>
      <c r="AM21" s="588"/>
      <c r="AN21" s="588"/>
      <c r="AO21" s="588"/>
      <c r="AP21" s="588"/>
      <c r="AQ21" s="588"/>
      <c r="AR21" s="588"/>
      <c r="AS21" s="588"/>
      <c r="AT21" s="588"/>
      <c r="AU21" s="588"/>
      <c r="AV21" s="588"/>
      <c r="AW21" s="588"/>
      <c r="AX21" s="589"/>
      <c r="AY21" s="563"/>
      <c r="AZ21" s="564"/>
      <c r="BA21" s="564"/>
      <c r="BB21" s="564"/>
      <c r="BC21" s="564"/>
      <c r="BD21" s="564"/>
      <c r="BE21" s="564"/>
      <c r="BF21" s="564"/>
      <c r="BG21" s="564"/>
      <c r="BH21" s="564"/>
      <c r="BI21" s="564"/>
      <c r="BJ21" s="564"/>
      <c r="BK21" s="564"/>
      <c r="BL21" s="564"/>
      <c r="BM21" s="565"/>
      <c r="BN21" s="566"/>
      <c r="BO21" s="567"/>
      <c r="BP21" s="567"/>
      <c r="BQ21" s="567"/>
      <c r="BR21" s="567"/>
      <c r="BS21" s="567"/>
      <c r="BT21" s="567"/>
      <c r="BU21" s="568"/>
      <c r="BV21" s="566"/>
      <c r="BW21" s="567"/>
      <c r="BX21" s="567"/>
      <c r="BY21" s="567"/>
      <c r="BZ21" s="567"/>
      <c r="CA21" s="567"/>
      <c r="CB21" s="567"/>
      <c r="CC21" s="568"/>
      <c r="CD21" s="191"/>
      <c r="CE21" s="561"/>
      <c r="CF21" s="561"/>
      <c r="CG21" s="561"/>
      <c r="CH21" s="561"/>
      <c r="CI21" s="561"/>
      <c r="CJ21" s="561"/>
      <c r="CK21" s="561"/>
      <c r="CL21" s="561"/>
      <c r="CM21" s="561"/>
      <c r="CN21" s="561"/>
      <c r="CO21" s="561"/>
      <c r="CP21" s="561"/>
      <c r="CQ21" s="561"/>
      <c r="CR21" s="561"/>
      <c r="CS21" s="562"/>
      <c r="CT21" s="444"/>
      <c r="CU21" s="445"/>
      <c r="CV21" s="445"/>
      <c r="CW21" s="445"/>
      <c r="CX21" s="445"/>
      <c r="CY21" s="445"/>
      <c r="CZ21" s="445"/>
      <c r="DA21" s="446"/>
      <c r="DB21" s="444"/>
      <c r="DC21" s="445"/>
      <c r="DD21" s="445"/>
      <c r="DE21" s="445"/>
      <c r="DF21" s="445"/>
      <c r="DG21" s="445"/>
      <c r="DH21" s="445"/>
      <c r="DI21" s="446"/>
    </row>
    <row r="22" spans="1:113" ht="18.75" customHeight="1" x14ac:dyDescent="0.15">
      <c r="A22" s="178"/>
      <c r="B22" s="617" t="s">
        <v>161</v>
      </c>
      <c r="C22" s="591"/>
      <c r="D22" s="592"/>
      <c r="E22" s="459" t="s">
        <v>1</v>
      </c>
      <c r="F22" s="464"/>
      <c r="G22" s="464"/>
      <c r="H22" s="464"/>
      <c r="I22" s="464"/>
      <c r="J22" s="464"/>
      <c r="K22" s="454"/>
      <c r="L22" s="459" t="s">
        <v>162</v>
      </c>
      <c r="M22" s="464"/>
      <c r="N22" s="464"/>
      <c r="O22" s="464"/>
      <c r="P22" s="454"/>
      <c r="Q22" s="622" t="s">
        <v>163</v>
      </c>
      <c r="R22" s="623"/>
      <c r="S22" s="623"/>
      <c r="T22" s="623"/>
      <c r="U22" s="623"/>
      <c r="V22" s="624"/>
      <c r="W22" s="590" t="s">
        <v>164</v>
      </c>
      <c r="X22" s="591"/>
      <c r="Y22" s="592"/>
      <c r="Z22" s="459" t="s">
        <v>1</v>
      </c>
      <c r="AA22" s="464"/>
      <c r="AB22" s="464"/>
      <c r="AC22" s="464"/>
      <c r="AD22" s="464"/>
      <c r="AE22" s="464"/>
      <c r="AF22" s="464"/>
      <c r="AG22" s="454"/>
      <c r="AH22" s="628" t="s">
        <v>165</v>
      </c>
      <c r="AI22" s="464"/>
      <c r="AJ22" s="464"/>
      <c r="AK22" s="464"/>
      <c r="AL22" s="454"/>
      <c r="AM22" s="628" t="s">
        <v>166</v>
      </c>
      <c r="AN22" s="629"/>
      <c r="AO22" s="629"/>
      <c r="AP22" s="629"/>
      <c r="AQ22" s="629"/>
      <c r="AR22" s="630"/>
      <c r="AS22" s="622" t="s">
        <v>163</v>
      </c>
      <c r="AT22" s="623"/>
      <c r="AU22" s="623"/>
      <c r="AV22" s="623"/>
      <c r="AW22" s="623"/>
      <c r="AX22" s="634"/>
      <c r="AY22" s="407" t="s">
        <v>167</v>
      </c>
      <c r="AZ22" s="408"/>
      <c r="BA22" s="408"/>
      <c r="BB22" s="408"/>
      <c r="BC22" s="408"/>
      <c r="BD22" s="408"/>
      <c r="BE22" s="408"/>
      <c r="BF22" s="408"/>
      <c r="BG22" s="408"/>
      <c r="BH22" s="408"/>
      <c r="BI22" s="408"/>
      <c r="BJ22" s="408"/>
      <c r="BK22" s="408"/>
      <c r="BL22" s="408"/>
      <c r="BM22" s="409"/>
      <c r="BN22" s="410">
        <v>19444149</v>
      </c>
      <c r="BO22" s="411"/>
      <c r="BP22" s="411"/>
      <c r="BQ22" s="411"/>
      <c r="BR22" s="411"/>
      <c r="BS22" s="411"/>
      <c r="BT22" s="411"/>
      <c r="BU22" s="412"/>
      <c r="BV22" s="410">
        <v>17797311</v>
      </c>
      <c r="BW22" s="411"/>
      <c r="BX22" s="411"/>
      <c r="BY22" s="411"/>
      <c r="BZ22" s="411"/>
      <c r="CA22" s="411"/>
      <c r="CB22" s="411"/>
      <c r="CC22" s="412"/>
      <c r="CD22" s="191"/>
      <c r="CE22" s="561"/>
      <c r="CF22" s="561"/>
      <c r="CG22" s="561"/>
      <c r="CH22" s="561"/>
      <c r="CI22" s="561"/>
      <c r="CJ22" s="561"/>
      <c r="CK22" s="561"/>
      <c r="CL22" s="561"/>
      <c r="CM22" s="561"/>
      <c r="CN22" s="561"/>
      <c r="CO22" s="561"/>
      <c r="CP22" s="561"/>
      <c r="CQ22" s="561"/>
      <c r="CR22" s="561"/>
      <c r="CS22" s="562"/>
      <c r="CT22" s="444"/>
      <c r="CU22" s="445"/>
      <c r="CV22" s="445"/>
      <c r="CW22" s="445"/>
      <c r="CX22" s="445"/>
      <c r="CY22" s="445"/>
      <c r="CZ22" s="445"/>
      <c r="DA22" s="446"/>
      <c r="DB22" s="444"/>
      <c r="DC22" s="445"/>
      <c r="DD22" s="445"/>
      <c r="DE22" s="445"/>
      <c r="DF22" s="445"/>
      <c r="DG22" s="445"/>
      <c r="DH22" s="445"/>
      <c r="DI22" s="446"/>
    </row>
    <row r="23" spans="1:113" ht="18.75" customHeight="1" x14ac:dyDescent="0.15">
      <c r="A23" s="178"/>
      <c r="B23" s="618"/>
      <c r="C23" s="594"/>
      <c r="D23" s="595"/>
      <c r="E23" s="433"/>
      <c r="F23" s="438"/>
      <c r="G23" s="438"/>
      <c r="H23" s="438"/>
      <c r="I23" s="438"/>
      <c r="J23" s="438"/>
      <c r="K23" s="427"/>
      <c r="L23" s="433"/>
      <c r="M23" s="438"/>
      <c r="N23" s="438"/>
      <c r="O23" s="438"/>
      <c r="P23" s="427"/>
      <c r="Q23" s="625"/>
      <c r="R23" s="626"/>
      <c r="S23" s="626"/>
      <c r="T23" s="626"/>
      <c r="U23" s="626"/>
      <c r="V23" s="627"/>
      <c r="W23" s="593"/>
      <c r="X23" s="594"/>
      <c r="Y23" s="595"/>
      <c r="Z23" s="433"/>
      <c r="AA23" s="438"/>
      <c r="AB23" s="438"/>
      <c r="AC23" s="438"/>
      <c r="AD23" s="438"/>
      <c r="AE23" s="438"/>
      <c r="AF23" s="438"/>
      <c r="AG23" s="427"/>
      <c r="AH23" s="433"/>
      <c r="AI23" s="438"/>
      <c r="AJ23" s="438"/>
      <c r="AK23" s="438"/>
      <c r="AL23" s="427"/>
      <c r="AM23" s="631"/>
      <c r="AN23" s="632"/>
      <c r="AO23" s="632"/>
      <c r="AP23" s="632"/>
      <c r="AQ23" s="632"/>
      <c r="AR23" s="633"/>
      <c r="AS23" s="625"/>
      <c r="AT23" s="626"/>
      <c r="AU23" s="626"/>
      <c r="AV23" s="626"/>
      <c r="AW23" s="626"/>
      <c r="AX23" s="635"/>
      <c r="AY23" s="481" t="s">
        <v>168</v>
      </c>
      <c r="AZ23" s="482"/>
      <c r="BA23" s="482"/>
      <c r="BB23" s="482"/>
      <c r="BC23" s="482"/>
      <c r="BD23" s="482"/>
      <c r="BE23" s="482"/>
      <c r="BF23" s="482"/>
      <c r="BG23" s="482"/>
      <c r="BH23" s="482"/>
      <c r="BI23" s="482"/>
      <c r="BJ23" s="482"/>
      <c r="BK23" s="482"/>
      <c r="BL23" s="482"/>
      <c r="BM23" s="483"/>
      <c r="BN23" s="447">
        <v>17337955</v>
      </c>
      <c r="BO23" s="448"/>
      <c r="BP23" s="448"/>
      <c r="BQ23" s="448"/>
      <c r="BR23" s="448"/>
      <c r="BS23" s="448"/>
      <c r="BT23" s="448"/>
      <c r="BU23" s="449"/>
      <c r="BV23" s="447">
        <v>16468332</v>
      </c>
      <c r="BW23" s="448"/>
      <c r="BX23" s="448"/>
      <c r="BY23" s="448"/>
      <c r="BZ23" s="448"/>
      <c r="CA23" s="448"/>
      <c r="CB23" s="448"/>
      <c r="CC23" s="449"/>
      <c r="CD23" s="191"/>
      <c r="CE23" s="561"/>
      <c r="CF23" s="561"/>
      <c r="CG23" s="561"/>
      <c r="CH23" s="561"/>
      <c r="CI23" s="561"/>
      <c r="CJ23" s="561"/>
      <c r="CK23" s="561"/>
      <c r="CL23" s="561"/>
      <c r="CM23" s="561"/>
      <c r="CN23" s="561"/>
      <c r="CO23" s="561"/>
      <c r="CP23" s="561"/>
      <c r="CQ23" s="561"/>
      <c r="CR23" s="561"/>
      <c r="CS23" s="562"/>
      <c r="CT23" s="444"/>
      <c r="CU23" s="445"/>
      <c r="CV23" s="445"/>
      <c r="CW23" s="445"/>
      <c r="CX23" s="445"/>
      <c r="CY23" s="445"/>
      <c r="CZ23" s="445"/>
      <c r="DA23" s="446"/>
      <c r="DB23" s="444"/>
      <c r="DC23" s="445"/>
      <c r="DD23" s="445"/>
      <c r="DE23" s="445"/>
      <c r="DF23" s="445"/>
      <c r="DG23" s="445"/>
      <c r="DH23" s="445"/>
      <c r="DI23" s="446"/>
    </row>
    <row r="24" spans="1:113" ht="18.75" customHeight="1" thickBot="1" x14ac:dyDescent="0.2">
      <c r="A24" s="178"/>
      <c r="B24" s="618"/>
      <c r="C24" s="594"/>
      <c r="D24" s="595"/>
      <c r="E24" s="497" t="s">
        <v>169</v>
      </c>
      <c r="F24" s="477"/>
      <c r="G24" s="477"/>
      <c r="H24" s="477"/>
      <c r="I24" s="477"/>
      <c r="J24" s="477"/>
      <c r="K24" s="478"/>
      <c r="L24" s="498">
        <v>1</v>
      </c>
      <c r="M24" s="499"/>
      <c r="N24" s="499"/>
      <c r="O24" s="499"/>
      <c r="P24" s="541"/>
      <c r="Q24" s="498">
        <v>9560</v>
      </c>
      <c r="R24" s="499"/>
      <c r="S24" s="499"/>
      <c r="T24" s="499"/>
      <c r="U24" s="499"/>
      <c r="V24" s="541"/>
      <c r="W24" s="593"/>
      <c r="X24" s="594"/>
      <c r="Y24" s="595"/>
      <c r="Z24" s="497" t="s">
        <v>170</v>
      </c>
      <c r="AA24" s="477"/>
      <c r="AB24" s="477"/>
      <c r="AC24" s="477"/>
      <c r="AD24" s="477"/>
      <c r="AE24" s="477"/>
      <c r="AF24" s="477"/>
      <c r="AG24" s="478"/>
      <c r="AH24" s="498">
        <v>406</v>
      </c>
      <c r="AI24" s="499"/>
      <c r="AJ24" s="499"/>
      <c r="AK24" s="499"/>
      <c r="AL24" s="541"/>
      <c r="AM24" s="498">
        <v>1264690</v>
      </c>
      <c r="AN24" s="499"/>
      <c r="AO24" s="499"/>
      <c r="AP24" s="499"/>
      <c r="AQ24" s="499"/>
      <c r="AR24" s="541"/>
      <c r="AS24" s="498">
        <v>3115</v>
      </c>
      <c r="AT24" s="499"/>
      <c r="AU24" s="499"/>
      <c r="AV24" s="499"/>
      <c r="AW24" s="499"/>
      <c r="AX24" s="500"/>
      <c r="AY24" s="563" t="s">
        <v>171</v>
      </c>
      <c r="AZ24" s="564"/>
      <c r="BA24" s="564"/>
      <c r="BB24" s="564"/>
      <c r="BC24" s="564"/>
      <c r="BD24" s="564"/>
      <c r="BE24" s="564"/>
      <c r="BF24" s="564"/>
      <c r="BG24" s="564"/>
      <c r="BH24" s="564"/>
      <c r="BI24" s="564"/>
      <c r="BJ24" s="564"/>
      <c r="BK24" s="564"/>
      <c r="BL24" s="564"/>
      <c r="BM24" s="565"/>
      <c r="BN24" s="447">
        <v>10441219</v>
      </c>
      <c r="BO24" s="448"/>
      <c r="BP24" s="448"/>
      <c r="BQ24" s="448"/>
      <c r="BR24" s="448"/>
      <c r="BS24" s="448"/>
      <c r="BT24" s="448"/>
      <c r="BU24" s="449"/>
      <c r="BV24" s="447">
        <v>8654855</v>
      </c>
      <c r="BW24" s="448"/>
      <c r="BX24" s="448"/>
      <c r="BY24" s="448"/>
      <c r="BZ24" s="448"/>
      <c r="CA24" s="448"/>
      <c r="CB24" s="448"/>
      <c r="CC24" s="449"/>
      <c r="CD24" s="191"/>
      <c r="CE24" s="561"/>
      <c r="CF24" s="561"/>
      <c r="CG24" s="561"/>
      <c r="CH24" s="561"/>
      <c r="CI24" s="561"/>
      <c r="CJ24" s="561"/>
      <c r="CK24" s="561"/>
      <c r="CL24" s="561"/>
      <c r="CM24" s="561"/>
      <c r="CN24" s="561"/>
      <c r="CO24" s="561"/>
      <c r="CP24" s="561"/>
      <c r="CQ24" s="561"/>
      <c r="CR24" s="561"/>
      <c r="CS24" s="562"/>
      <c r="CT24" s="444"/>
      <c r="CU24" s="445"/>
      <c r="CV24" s="445"/>
      <c r="CW24" s="445"/>
      <c r="CX24" s="445"/>
      <c r="CY24" s="445"/>
      <c r="CZ24" s="445"/>
      <c r="DA24" s="446"/>
      <c r="DB24" s="444"/>
      <c r="DC24" s="445"/>
      <c r="DD24" s="445"/>
      <c r="DE24" s="445"/>
      <c r="DF24" s="445"/>
      <c r="DG24" s="445"/>
      <c r="DH24" s="445"/>
      <c r="DI24" s="446"/>
    </row>
    <row r="25" spans="1:113" ht="18.75" customHeight="1" x14ac:dyDescent="0.15">
      <c r="A25" s="178"/>
      <c r="B25" s="618"/>
      <c r="C25" s="594"/>
      <c r="D25" s="595"/>
      <c r="E25" s="497" t="s">
        <v>172</v>
      </c>
      <c r="F25" s="477"/>
      <c r="G25" s="477"/>
      <c r="H25" s="477"/>
      <c r="I25" s="477"/>
      <c r="J25" s="477"/>
      <c r="K25" s="478"/>
      <c r="L25" s="498">
        <v>2</v>
      </c>
      <c r="M25" s="499"/>
      <c r="N25" s="499"/>
      <c r="O25" s="499"/>
      <c r="P25" s="541"/>
      <c r="Q25" s="498">
        <v>7660</v>
      </c>
      <c r="R25" s="499"/>
      <c r="S25" s="499"/>
      <c r="T25" s="499"/>
      <c r="U25" s="499"/>
      <c r="V25" s="541"/>
      <c r="W25" s="593"/>
      <c r="X25" s="594"/>
      <c r="Y25" s="595"/>
      <c r="Z25" s="497" t="s">
        <v>173</v>
      </c>
      <c r="AA25" s="477"/>
      <c r="AB25" s="477"/>
      <c r="AC25" s="477"/>
      <c r="AD25" s="477"/>
      <c r="AE25" s="477"/>
      <c r="AF25" s="477"/>
      <c r="AG25" s="478"/>
      <c r="AH25" s="498" t="s">
        <v>127</v>
      </c>
      <c r="AI25" s="499"/>
      <c r="AJ25" s="499"/>
      <c r="AK25" s="499"/>
      <c r="AL25" s="541"/>
      <c r="AM25" s="498" t="s">
        <v>174</v>
      </c>
      <c r="AN25" s="499"/>
      <c r="AO25" s="499"/>
      <c r="AP25" s="499"/>
      <c r="AQ25" s="499"/>
      <c r="AR25" s="541"/>
      <c r="AS25" s="498" t="s">
        <v>127</v>
      </c>
      <c r="AT25" s="499"/>
      <c r="AU25" s="499"/>
      <c r="AV25" s="499"/>
      <c r="AW25" s="499"/>
      <c r="AX25" s="500"/>
      <c r="AY25" s="407" t="s">
        <v>175</v>
      </c>
      <c r="AZ25" s="408"/>
      <c r="BA25" s="408"/>
      <c r="BB25" s="408"/>
      <c r="BC25" s="408"/>
      <c r="BD25" s="408"/>
      <c r="BE25" s="408"/>
      <c r="BF25" s="408"/>
      <c r="BG25" s="408"/>
      <c r="BH25" s="408"/>
      <c r="BI25" s="408"/>
      <c r="BJ25" s="408"/>
      <c r="BK25" s="408"/>
      <c r="BL25" s="408"/>
      <c r="BM25" s="409"/>
      <c r="BN25" s="410">
        <v>1477131</v>
      </c>
      <c r="BO25" s="411"/>
      <c r="BP25" s="411"/>
      <c r="BQ25" s="411"/>
      <c r="BR25" s="411"/>
      <c r="BS25" s="411"/>
      <c r="BT25" s="411"/>
      <c r="BU25" s="412"/>
      <c r="BV25" s="410">
        <v>1483469</v>
      </c>
      <c r="BW25" s="411"/>
      <c r="BX25" s="411"/>
      <c r="BY25" s="411"/>
      <c r="BZ25" s="411"/>
      <c r="CA25" s="411"/>
      <c r="CB25" s="411"/>
      <c r="CC25" s="412"/>
      <c r="CD25" s="191"/>
      <c r="CE25" s="561"/>
      <c r="CF25" s="561"/>
      <c r="CG25" s="561"/>
      <c r="CH25" s="561"/>
      <c r="CI25" s="561"/>
      <c r="CJ25" s="561"/>
      <c r="CK25" s="561"/>
      <c r="CL25" s="561"/>
      <c r="CM25" s="561"/>
      <c r="CN25" s="561"/>
      <c r="CO25" s="561"/>
      <c r="CP25" s="561"/>
      <c r="CQ25" s="561"/>
      <c r="CR25" s="561"/>
      <c r="CS25" s="562"/>
      <c r="CT25" s="444"/>
      <c r="CU25" s="445"/>
      <c r="CV25" s="445"/>
      <c r="CW25" s="445"/>
      <c r="CX25" s="445"/>
      <c r="CY25" s="445"/>
      <c r="CZ25" s="445"/>
      <c r="DA25" s="446"/>
      <c r="DB25" s="444"/>
      <c r="DC25" s="445"/>
      <c r="DD25" s="445"/>
      <c r="DE25" s="445"/>
      <c r="DF25" s="445"/>
      <c r="DG25" s="445"/>
      <c r="DH25" s="445"/>
      <c r="DI25" s="446"/>
    </row>
    <row r="26" spans="1:113" ht="18.75" customHeight="1" x14ac:dyDescent="0.15">
      <c r="A26" s="178"/>
      <c r="B26" s="618"/>
      <c r="C26" s="594"/>
      <c r="D26" s="595"/>
      <c r="E26" s="497" t="s">
        <v>176</v>
      </c>
      <c r="F26" s="477"/>
      <c r="G26" s="477"/>
      <c r="H26" s="477"/>
      <c r="I26" s="477"/>
      <c r="J26" s="477"/>
      <c r="K26" s="478"/>
      <c r="L26" s="498">
        <v>1</v>
      </c>
      <c r="M26" s="499"/>
      <c r="N26" s="499"/>
      <c r="O26" s="499"/>
      <c r="P26" s="541"/>
      <c r="Q26" s="498">
        <v>6290</v>
      </c>
      <c r="R26" s="499"/>
      <c r="S26" s="499"/>
      <c r="T26" s="499"/>
      <c r="U26" s="499"/>
      <c r="V26" s="541"/>
      <c r="W26" s="593"/>
      <c r="X26" s="594"/>
      <c r="Y26" s="595"/>
      <c r="Z26" s="497" t="s">
        <v>177</v>
      </c>
      <c r="AA26" s="599"/>
      <c r="AB26" s="599"/>
      <c r="AC26" s="599"/>
      <c r="AD26" s="599"/>
      <c r="AE26" s="599"/>
      <c r="AF26" s="599"/>
      <c r="AG26" s="600"/>
      <c r="AH26" s="498">
        <v>12</v>
      </c>
      <c r="AI26" s="499"/>
      <c r="AJ26" s="499"/>
      <c r="AK26" s="499"/>
      <c r="AL26" s="541"/>
      <c r="AM26" s="498">
        <v>42516</v>
      </c>
      <c r="AN26" s="499"/>
      <c r="AO26" s="499"/>
      <c r="AP26" s="499"/>
      <c r="AQ26" s="499"/>
      <c r="AR26" s="541"/>
      <c r="AS26" s="498">
        <v>3543</v>
      </c>
      <c r="AT26" s="499"/>
      <c r="AU26" s="499"/>
      <c r="AV26" s="499"/>
      <c r="AW26" s="499"/>
      <c r="AX26" s="500"/>
      <c r="AY26" s="450" t="s">
        <v>178</v>
      </c>
      <c r="AZ26" s="451"/>
      <c r="BA26" s="451"/>
      <c r="BB26" s="451"/>
      <c r="BC26" s="451"/>
      <c r="BD26" s="451"/>
      <c r="BE26" s="451"/>
      <c r="BF26" s="451"/>
      <c r="BG26" s="451"/>
      <c r="BH26" s="451"/>
      <c r="BI26" s="451"/>
      <c r="BJ26" s="451"/>
      <c r="BK26" s="451"/>
      <c r="BL26" s="451"/>
      <c r="BM26" s="452"/>
      <c r="BN26" s="447">
        <v>100800</v>
      </c>
      <c r="BO26" s="448"/>
      <c r="BP26" s="448"/>
      <c r="BQ26" s="448"/>
      <c r="BR26" s="448"/>
      <c r="BS26" s="448"/>
      <c r="BT26" s="448"/>
      <c r="BU26" s="449"/>
      <c r="BV26" s="447">
        <v>18000</v>
      </c>
      <c r="BW26" s="448"/>
      <c r="BX26" s="448"/>
      <c r="BY26" s="448"/>
      <c r="BZ26" s="448"/>
      <c r="CA26" s="448"/>
      <c r="CB26" s="448"/>
      <c r="CC26" s="449"/>
      <c r="CD26" s="191"/>
      <c r="CE26" s="561"/>
      <c r="CF26" s="561"/>
      <c r="CG26" s="561"/>
      <c r="CH26" s="561"/>
      <c r="CI26" s="561"/>
      <c r="CJ26" s="561"/>
      <c r="CK26" s="561"/>
      <c r="CL26" s="561"/>
      <c r="CM26" s="561"/>
      <c r="CN26" s="561"/>
      <c r="CO26" s="561"/>
      <c r="CP26" s="561"/>
      <c r="CQ26" s="561"/>
      <c r="CR26" s="561"/>
      <c r="CS26" s="562"/>
      <c r="CT26" s="444"/>
      <c r="CU26" s="445"/>
      <c r="CV26" s="445"/>
      <c r="CW26" s="445"/>
      <c r="CX26" s="445"/>
      <c r="CY26" s="445"/>
      <c r="CZ26" s="445"/>
      <c r="DA26" s="446"/>
      <c r="DB26" s="444"/>
      <c r="DC26" s="445"/>
      <c r="DD26" s="445"/>
      <c r="DE26" s="445"/>
      <c r="DF26" s="445"/>
      <c r="DG26" s="445"/>
      <c r="DH26" s="445"/>
      <c r="DI26" s="446"/>
    </row>
    <row r="27" spans="1:113" ht="18.75" customHeight="1" thickBot="1" x14ac:dyDescent="0.2">
      <c r="A27" s="178"/>
      <c r="B27" s="618"/>
      <c r="C27" s="594"/>
      <c r="D27" s="595"/>
      <c r="E27" s="497" t="s">
        <v>179</v>
      </c>
      <c r="F27" s="477"/>
      <c r="G27" s="477"/>
      <c r="H27" s="477"/>
      <c r="I27" s="477"/>
      <c r="J27" s="477"/>
      <c r="K27" s="478"/>
      <c r="L27" s="498">
        <v>1</v>
      </c>
      <c r="M27" s="499"/>
      <c r="N27" s="499"/>
      <c r="O27" s="499"/>
      <c r="P27" s="541"/>
      <c r="Q27" s="498">
        <v>4930</v>
      </c>
      <c r="R27" s="499"/>
      <c r="S27" s="499"/>
      <c r="T27" s="499"/>
      <c r="U27" s="499"/>
      <c r="V27" s="541"/>
      <c r="W27" s="593"/>
      <c r="X27" s="594"/>
      <c r="Y27" s="595"/>
      <c r="Z27" s="497" t="s">
        <v>180</v>
      </c>
      <c r="AA27" s="477"/>
      <c r="AB27" s="477"/>
      <c r="AC27" s="477"/>
      <c r="AD27" s="477"/>
      <c r="AE27" s="477"/>
      <c r="AF27" s="477"/>
      <c r="AG27" s="478"/>
      <c r="AH27" s="498">
        <v>3</v>
      </c>
      <c r="AI27" s="499"/>
      <c r="AJ27" s="499"/>
      <c r="AK27" s="499"/>
      <c r="AL27" s="541"/>
      <c r="AM27" s="498">
        <v>12099</v>
      </c>
      <c r="AN27" s="499"/>
      <c r="AO27" s="499"/>
      <c r="AP27" s="499"/>
      <c r="AQ27" s="499"/>
      <c r="AR27" s="541"/>
      <c r="AS27" s="498">
        <v>4033</v>
      </c>
      <c r="AT27" s="499"/>
      <c r="AU27" s="499"/>
      <c r="AV27" s="499"/>
      <c r="AW27" s="499"/>
      <c r="AX27" s="500"/>
      <c r="AY27" s="542" t="s">
        <v>181</v>
      </c>
      <c r="AZ27" s="543"/>
      <c r="BA27" s="543"/>
      <c r="BB27" s="543"/>
      <c r="BC27" s="543"/>
      <c r="BD27" s="543"/>
      <c r="BE27" s="543"/>
      <c r="BF27" s="543"/>
      <c r="BG27" s="543"/>
      <c r="BH27" s="543"/>
      <c r="BI27" s="543"/>
      <c r="BJ27" s="543"/>
      <c r="BK27" s="543"/>
      <c r="BL27" s="543"/>
      <c r="BM27" s="544"/>
      <c r="BN27" s="566">
        <v>770051</v>
      </c>
      <c r="BO27" s="567"/>
      <c r="BP27" s="567"/>
      <c r="BQ27" s="567"/>
      <c r="BR27" s="567"/>
      <c r="BS27" s="567"/>
      <c r="BT27" s="567"/>
      <c r="BU27" s="568"/>
      <c r="BV27" s="566">
        <v>768006</v>
      </c>
      <c r="BW27" s="567"/>
      <c r="BX27" s="567"/>
      <c r="BY27" s="567"/>
      <c r="BZ27" s="567"/>
      <c r="CA27" s="567"/>
      <c r="CB27" s="567"/>
      <c r="CC27" s="568"/>
      <c r="CD27" s="193"/>
      <c r="CE27" s="561"/>
      <c r="CF27" s="561"/>
      <c r="CG27" s="561"/>
      <c r="CH27" s="561"/>
      <c r="CI27" s="561"/>
      <c r="CJ27" s="561"/>
      <c r="CK27" s="561"/>
      <c r="CL27" s="561"/>
      <c r="CM27" s="561"/>
      <c r="CN27" s="561"/>
      <c r="CO27" s="561"/>
      <c r="CP27" s="561"/>
      <c r="CQ27" s="561"/>
      <c r="CR27" s="561"/>
      <c r="CS27" s="562"/>
      <c r="CT27" s="444"/>
      <c r="CU27" s="445"/>
      <c r="CV27" s="445"/>
      <c r="CW27" s="445"/>
      <c r="CX27" s="445"/>
      <c r="CY27" s="445"/>
      <c r="CZ27" s="445"/>
      <c r="DA27" s="446"/>
      <c r="DB27" s="444"/>
      <c r="DC27" s="445"/>
      <c r="DD27" s="445"/>
      <c r="DE27" s="445"/>
      <c r="DF27" s="445"/>
      <c r="DG27" s="445"/>
      <c r="DH27" s="445"/>
      <c r="DI27" s="446"/>
    </row>
    <row r="28" spans="1:113" ht="18.75" customHeight="1" x14ac:dyDescent="0.15">
      <c r="A28" s="178"/>
      <c r="B28" s="618"/>
      <c r="C28" s="594"/>
      <c r="D28" s="595"/>
      <c r="E28" s="497" t="s">
        <v>182</v>
      </c>
      <c r="F28" s="477"/>
      <c r="G28" s="477"/>
      <c r="H28" s="477"/>
      <c r="I28" s="477"/>
      <c r="J28" s="477"/>
      <c r="K28" s="478"/>
      <c r="L28" s="498">
        <v>1</v>
      </c>
      <c r="M28" s="499"/>
      <c r="N28" s="499"/>
      <c r="O28" s="499"/>
      <c r="P28" s="541"/>
      <c r="Q28" s="498">
        <v>4410</v>
      </c>
      <c r="R28" s="499"/>
      <c r="S28" s="499"/>
      <c r="T28" s="499"/>
      <c r="U28" s="499"/>
      <c r="V28" s="541"/>
      <c r="W28" s="593"/>
      <c r="X28" s="594"/>
      <c r="Y28" s="595"/>
      <c r="Z28" s="497" t="s">
        <v>183</v>
      </c>
      <c r="AA28" s="477"/>
      <c r="AB28" s="477"/>
      <c r="AC28" s="477"/>
      <c r="AD28" s="477"/>
      <c r="AE28" s="477"/>
      <c r="AF28" s="477"/>
      <c r="AG28" s="478"/>
      <c r="AH28" s="498" t="s">
        <v>127</v>
      </c>
      <c r="AI28" s="499"/>
      <c r="AJ28" s="499"/>
      <c r="AK28" s="499"/>
      <c r="AL28" s="541"/>
      <c r="AM28" s="498" t="s">
        <v>127</v>
      </c>
      <c r="AN28" s="499"/>
      <c r="AO28" s="499"/>
      <c r="AP28" s="499"/>
      <c r="AQ28" s="499"/>
      <c r="AR28" s="541"/>
      <c r="AS28" s="498" t="s">
        <v>127</v>
      </c>
      <c r="AT28" s="499"/>
      <c r="AU28" s="499"/>
      <c r="AV28" s="499"/>
      <c r="AW28" s="499"/>
      <c r="AX28" s="500"/>
      <c r="AY28" s="601" t="s">
        <v>184</v>
      </c>
      <c r="AZ28" s="602"/>
      <c r="BA28" s="602"/>
      <c r="BB28" s="603"/>
      <c r="BC28" s="407" t="s">
        <v>48</v>
      </c>
      <c r="BD28" s="408"/>
      <c r="BE28" s="408"/>
      <c r="BF28" s="408"/>
      <c r="BG28" s="408"/>
      <c r="BH28" s="408"/>
      <c r="BI28" s="408"/>
      <c r="BJ28" s="408"/>
      <c r="BK28" s="408"/>
      <c r="BL28" s="408"/>
      <c r="BM28" s="409"/>
      <c r="BN28" s="410">
        <v>4609139</v>
      </c>
      <c r="BO28" s="411"/>
      <c r="BP28" s="411"/>
      <c r="BQ28" s="411"/>
      <c r="BR28" s="411"/>
      <c r="BS28" s="411"/>
      <c r="BT28" s="411"/>
      <c r="BU28" s="412"/>
      <c r="BV28" s="410">
        <v>4100884</v>
      </c>
      <c r="BW28" s="411"/>
      <c r="BX28" s="411"/>
      <c r="BY28" s="411"/>
      <c r="BZ28" s="411"/>
      <c r="CA28" s="411"/>
      <c r="CB28" s="411"/>
      <c r="CC28" s="412"/>
      <c r="CD28" s="191"/>
      <c r="CE28" s="561"/>
      <c r="CF28" s="561"/>
      <c r="CG28" s="561"/>
      <c r="CH28" s="561"/>
      <c r="CI28" s="561"/>
      <c r="CJ28" s="561"/>
      <c r="CK28" s="561"/>
      <c r="CL28" s="561"/>
      <c r="CM28" s="561"/>
      <c r="CN28" s="561"/>
      <c r="CO28" s="561"/>
      <c r="CP28" s="561"/>
      <c r="CQ28" s="561"/>
      <c r="CR28" s="561"/>
      <c r="CS28" s="562"/>
      <c r="CT28" s="444"/>
      <c r="CU28" s="445"/>
      <c r="CV28" s="445"/>
      <c r="CW28" s="445"/>
      <c r="CX28" s="445"/>
      <c r="CY28" s="445"/>
      <c r="CZ28" s="445"/>
      <c r="DA28" s="446"/>
      <c r="DB28" s="444"/>
      <c r="DC28" s="445"/>
      <c r="DD28" s="445"/>
      <c r="DE28" s="445"/>
      <c r="DF28" s="445"/>
      <c r="DG28" s="445"/>
      <c r="DH28" s="445"/>
      <c r="DI28" s="446"/>
    </row>
    <row r="29" spans="1:113" ht="18.75" customHeight="1" x14ac:dyDescent="0.15">
      <c r="A29" s="178"/>
      <c r="B29" s="618"/>
      <c r="C29" s="594"/>
      <c r="D29" s="595"/>
      <c r="E29" s="497" t="s">
        <v>185</v>
      </c>
      <c r="F29" s="477"/>
      <c r="G29" s="477"/>
      <c r="H29" s="477"/>
      <c r="I29" s="477"/>
      <c r="J29" s="477"/>
      <c r="K29" s="478"/>
      <c r="L29" s="498">
        <v>20</v>
      </c>
      <c r="M29" s="499"/>
      <c r="N29" s="499"/>
      <c r="O29" s="499"/>
      <c r="P29" s="541"/>
      <c r="Q29" s="498">
        <v>4130</v>
      </c>
      <c r="R29" s="499"/>
      <c r="S29" s="499"/>
      <c r="T29" s="499"/>
      <c r="U29" s="499"/>
      <c r="V29" s="541"/>
      <c r="W29" s="596"/>
      <c r="X29" s="597"/>
      <c r="Y29" s="598"/>
      <c r="Z29" s="497" t="s">
        <v>186</v>
      </c>
      <c r="AA29" s="477"/>
      <c r="AB29" s="477"/>
      <c r="AC29" s="477"/>
      <c r="AD29" s="477"/>
      <c r="AE29" s="477"/>
      <c r="AF29" s="477"/>
      <c r="AG29" s="478"/>
      <c r="AH29" s="498">
        <v>409</v>
      </c>
      <c r="AI29" s="499"/>
      <c r="AJ29" s="499"/>
      <c r="AK29" s="499"/>
      <c r="AL29" s="541"/>
      <c r="AM29" s="498">
        <v>1276789</v>
      </c>
      <c r="AN29" s="499"/>
      <c r="AO29" s="499"/>
      <c r="AP29" s="499"/>
      <c r="AQ29" s="499"/>
      <c r="AR29" s="541"/>
      <c r="AS29" s="498">
        <v>3122</v>
      </c>
      <c r="AT29" s="499"/>
      <c r="AU29" s="499"/>
      <c r="AV29" s="499"/>
      <c r="AW29" s="499"/>
      <c r="AX29" s="500"/>
      <c r="AY29" s="604"/>
      <c r="AZ29" s="605"/>
      <c r="BA29" s="605"/>
      <c r="BB29" s="606"/>
      <c r="BC29" s="481" t="s">
        <v>187</v>
      </c>
      <c r="BD29" s="482"/>
      <c r="BE29" s="482"/>
      <c r="BF29" s="482"/>
      <c r="BG29" s="482"/>
      <c r="BH29" s="482"/>
      <c r="BI29" s="482"/>
      <c r="BJ29" s="482"/>
      <c r="BK29" s="482"/>
      <c r="BL29" s="482"/>
      <c r="BM29" s="483"/>
      <c r="BN29" s="447">
        <v>2045761</v>
      </c>
      <c r="BO29" s="448"/>
      <c r="BP29" s="448"/>
      <c r="BQ29" s="448"/>
      <c r="BR29" s="448"/>
      <c r="BS29" s="448"/>
      <c r="BT29" s="448"/>
      <c r="BU29" s="449"/>
      <c r="BV29" s="447">
        <v>1456140</v>
      </c>
      <c r="BW29" s="448"/>
      <c r="BX29" s="448"/>
      <c r="BY29" s="448"/>
      <c r="BZ29" s="448"/>
      <c r="CA29" s="448"/>
      <c r="CB29" s="448"/>
      <c r="CC29" s="449"/>
      <c r="CD29" s="193"/>
      <c r="CE29" s="561"/>
      <c r="CF29" s="561"/>
      <c r="CG29" s="561"/>
      <c r="CH29" s="561"/>
      <c r="CI29" s="561"/>
      <c r="CJ29" s="561"/>
      <c r="CK29" s="561"/>
      <c r="CL29" s="561"/>
      <c r="CM29" s="561"/>
      <c r="CN29" s="561"/>
      <c r="CO29" s="561"/>
      <c r="CP29" s="561"/>
      <c r="CQ29" s="561"/>
      <c r="CR29" s="561"/>
      <c r="CS29" s="562"/>
      <c r="CT29" s="444"/>
      <c r="CU29" s="445"/>
      <c r="CV29" s="445"/>
      <c r="CW29" s="445"/>
      <c r="CX29" s="445"/>
      <c r="CY29" s="445"/>
      <c r="CZ29" s="445"/>
      <c r="DA29" s="446"/>
      <c r="DB29" s="444"/>
      <c r="DC29" s="445"/>
      <c r="DD29" s="445"/>
      <c r="DE29" s="445"/>
      <c r="DF29" s="445"/>
      <c r="DG29" s="445"/>
      <c r="DH29" s="445"/>
      <c r="DI29" s="446"/>
    </row>
    <row r="30" spans="1:113" ht="18.75" customHeight="1" thickBot="1" x14ac:dyDescent="0.2">
      <c r="A30" s="178"/>
      <c r="B30" s="619"/>
      <c r="C30" s="620"/>
      <c r="D30" s="621"/>
      <c r="E30" s="501"/>
      <c r="F30" s="502"/>
      <c r="G30" s="502"/>
      <c r="H30" s="502"/>
      <c r="I30" s="502"/>
      <c r="J30" s="502"/>
      <c r="K30" s="503"/>
      <c r="L30" s="611"/>
      <c r="M30" s="612"/>
      <c r="N30" s="612"/>
      <c r="O30" s="612"/>
      <c r="P30" s="613"/>
      <c r="Q30" s="611"/>
      <c r="R30" s="612"/>
      <c r="S30" s="612"/>
      <c r="T30" s="612"/>
      <c r="U30" s="612"/>
      <c r="V30" s="613"/>
      <c r="W30" s="614" t="s">
        <v>188</v>
      </c>
      <c r="X30" s="615"/>
      <c r="Y30" s="615"/>
      <c r="Z30" s="615"/>
      <c r="AA30" s="615"/>
      <c r="AB30" s="615"/>
      <c r="AC30" s="615"/>
      <c r="AD30" s="615"/>
      <c r="AE30" s="615"/>
      <c r="AF30" s="615"/>
      <c r="AG30" s="616"/>
      <c r="AH30" s="574">
        <v>99.1</v>
      </c>
      <c r="AI30" s="575"/>
      <c r="AJ30" s="575"/>
      <c r="AK30" s="575"/>
      <c r="AL30" s="575"/>
      <c r="AM30" s="575"/>
      <c r="AN30" s="575"/>
      <c r="AO30" s="575"/>
      <c r="AP30" s="575"/>
      <c r="AQ30" s="575"/>
      <c r="AR30" s="575"/>
      <c r="AS30" s="575"/>
      <c r="AT30" s="575"/>
      <c r="AU30" s="575"/>
      <c r="AV30" s="575"/>
      <c r="AW30" s="575"/>
      <c r="AX30" s="577"/>
      <c r="AY30" s="607"/>
      <c r="AZ30" s="608"/>
      <c r="BA30" s="608"/>
      <c r="BB30" s="609"/>
      <c r="BC30" s="563" t="s">
        <v>50</v>
      </c>
      <c r="BD30" s="564"/>
      <c r="BE30" s="564"/>
      <c r="BF30" s="564"/>
      <c r="BG30" s="564"/>
      <c r="BH30" s="564"/>
      <c r="BI30" s="564"/>
      <c r="BJ30" s="564"/>
      <c r="BK30" s="564"/>
      <c r="BL30" s="564"/>
      <c r="BM30" s="565"/>
      <c r="BN30" s="566">
        <v>6681958</v>
      </c>
      <c r="BO30" s="567"/>
      <c r="BP30" s="567"/>
      <c r="BQ30" s="567"/>
      <c r="BR30" s="567"/>
      <c r="BS30" s="567"/>
      <c r="BT30" s="567"/>
      <c r="BU30" s="568"/>
      <c r="BV30" s="566">
        <v>5772815</v>
      </c>
      <c r="BW30" s="567"/>
      <c r="BX30" s="567"/>
      <c r="BY30" s="567"/>
      <c r="BZ30" s="567"/>
      <c r="CA30" s="567"/>
      <c r="CB30" s="567"/>
      <c r="CC30" s="56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10" t="s">
        <v>189</v>
      </c>
      <c r="D32" s="610"/>
      <c r="E32" s="610"/>
      <c r="F32" s="610"/>
      <c r="G32" s="610"/>
      <c r="H32" s="610"/>
      <c r="I32" s="610"/>
      <c r="J32" s="610"/>
      <c r="K32" s="610"/>
      <c r="L32" s="610"/>
      <c r="M32" s="610"/>
      <c r="N32" s="610"/>
      <c r="O32" s="610"/>
      <c r="P32" s="610"/>
      <c r="Q32" s="610"/>
      <c r="R32" s="610"/>
      <c r="S32" s="610"/>
      <c r="U32" s="451" t="s">
        <v>190</v>
      </c>
      <c r="V32" s="451"/>
      <c r="W32" s="451"/>
      <c r="X32" s="451"/>
      <c r="Y32" s="451"/>
      <c r="Z32" s="451"/>
      <c r="AA32" s="451"/>
      <c r="AB32" s="451"/>
      <c r="AC32" s="451"/>
      <c r="AD32" s="451"/>
      <c r="AE32" s="451"/>
      <c r="AF32" s="451"/>
      <c r="AG32" s="451"/>
      <c r="AH32" s="451"/>
      <c r="AI32" s="451"/>
      <c r="AJ32" s="451"/>
      <c r="AK32" s="451"/>
      <c r="AM32" s="451" t="s">
        <v>191</v>
      </c>
      <c r="AN32" s="451"/>
      <c r="AO32" s="451"/>
      <c r="AP32" s="451"/>
      <c r="AQ32" s="451"/>
      <c r="AR32" s="451"/>
      <c r="AS32" s="451"/>
      <c r="AT32" s="451"/>
      <c r="AU32" s="451"/>
      <c r="AV32" s="451"/>
      <c r="AW32" s="451"/>
      <c r="AX32" s="451"/>
      <c r="AY32" s="451"/>
      <c r="AZ32" s="451"/>
      <c r="BA32" s="451"/>
      <c r="BB32" s="451"/>
      <c r="BC32" s="451"/>
      <c r="BE32" s="451" t="s">
        <v>192</v>
      </c>
      <c r="BF32" s="451"/>
      <c r="BG32" s="451"/>
      <c r="BH32" s="451"/>
      <c r="BI32" s="451"/>
      <c r="BJ32" s="451"/>
      <c r="BK32" s="451"/>
      <c r="BL32" s="451"/>
      <c r="BM32" s="451"/>
      <c r="BN32" s="451"/>
      <c r="BO32" s="451"/>
      <c r="BP32" s="451"/>
      <c r="BQ32" s="451"/>
      <c r="BR32" s="451"/>
      <c r="BS32" s="451"/>
      <c r="BT32" s="451"/>
      <c r="BU32" s="451"/>
      <c r="BW32" s="451" t="s">
        <v>193</v>
      </c>
      <c r="BX32" s="451"/>
      <c r="BY32" s="451"/>
      <c r="BZ32" s="451"/>
      <c r="CA32" s="451"/>
      <c r="CB32" s="451"/>
      <c r="CC32" s="451"/>
      <c r="CD32" s="451"/>
      <c r="CE32" s="451"/>
      <c r="CF32" s="451"/>
      <c r="CG32" s="451"/>
      <c r="CH32" s="451"/>
      <c r="CI32" s="451"/>
      <c r="CJ32" s="451"/>
      <c r="CK32" s="451"/>
      <c r="CL32" s="451"/>
      <c r="CM32" s="451"/>
      <c r="CO32" s="451" t="s">
        <v>194</v>
      </c>
      <c r="CP32" s="451"/>
      <c r="CQ32" s="451"/>
      <c r="CR32" s="451"/>
      <c r="CS32" s="451"/>
      <c r="CT32" s="451"/>
      <c r="CU32" s="451"/>
      <c r="CV32" s="451"/>
      <c r="CW32" s="451"/>
      <c r="CX32" s="451"/>
      <c r="CY32" s="451"/>
      <c r="CZ32" s="451"/>
      <c r="DA32" s="451"/>
      <c r="DB32" s="451"/>
      <c r="DC32" s="451"/>
      <c r="DD32" s="451"/>
      <c r="DE32" s="451"/>
      <c r="DI32" s="201"/>
    </row>
    <row r="33" spans="1:113" ht="13.5" customHeight="1" x14ac:dyDescent="0.15">
      <c r="A33" s="178"/>
      <c r="B33" s="202"/>
      <c r="C33" s="471" t="s">
        <v>195</v>
      </c>
      <c r="D33" s="471"/>
      <c r="E33" s="436" t="s">
        <v>196</v>
      </c>
      <c r="F33" s="436"/>
      <c r="G33" s="436"/>
      <c r="H33" s="436"/>
      <c r="I33" s="436"/>
      <c r="J33" s="436"/>
      <c r="K33" s="436"/>
      <c r="L33" s="436"/>
      <c r="M33" s="436"/>
      <c r="N33" s="436"/>
      <c r="O33" s="436"/>
      <c r="P33" s="436"/>
      <c r="Q33" s="436"/>
      <c r="R33" s="436"/>
      <c r="S33" s="436"/>
      <c r="T33" s="203"/>
      <c r="U33" s="471" t="s">
        <v>197</v>
      </c>
      <c r="V33" s="471"/>
      <c r="W33" s="436" t="s">
        <v>198</v>
      </c>
      <c r="X33" s="436"/>
      <c r="Y33" s="436"/>
      <c r="Z33" s="436"/>
      <c r="AA33" s="436"/>
      <c r="AB33" s="436"/>
      <c r="AC33" s="436"/>
      <c r="AD33" s="436"/>
      <c r="AE33" s="436"/>
      <c r="AF33" s="436"/>
      <c r="AG33" s="436"/>
      <c r="AH33" s="436"/>
      <c r="AI33" s="436"/>
      <c r="AJ33" s="436"/>
      <c r="AK33" s="436"/>
      <c r="AL33" s="203"/>
      <c r="AM33" s="471" t="s">
        <v>197</v>
      </c>
      <c r="AN33" s="471"/>
      <c r="AO33" s="436" t="s">
        <v>198</v>
      </c>
      <c r="AP33" s="436"/>
      <c r="AQ33" s="436"/>
      <c r="AR33" s="436"/>
      <c r="AS33" s="436"/>
      <c r="AT33" s="436"/>
      <c r="AU33" s="436"/>
      <c r="AV33" s="436"/>
      <c r="AW33" s="436"/>
      <c r="AX33" s="436"/>
      <c r="AY33" s="436"/>
      <c r="AZ33" s="436"/>
      <c r="BA33" s="436"/>
      <c r="BB33" s="436"/>
      <c r="BC33" s="436"/>
      <c r="BD33" s="204"/>
      <c r="BE33" s="436" t="s">
        <v>199</v>
      </c>
      <c r="BF33" s="436"/>
      <c r="BG33" s="436" t="s">
        <v>200</v>
      </c>
      <c r="BH33" s="436"/>
      <c r="BI33" s="436"/>
      <c r="BJ33" s="436"/>
      <c r="BK33" s="436"/>
      <c r="BL33" s="436"/>
      <c r="BM33" s="436"/>
      <c r="BN33" s="436"/>
      <c r="BO33" s="436"/>
      <c r="BP33" s="436"/>
      <c r="BQ33" s="436"/>
      <c r="BR33" s="436"/>
      <c r="BS33" s="436"/>
      <c r="BT33" s="436"/>
      <c r="BU33" s="436"/>
      <c r="BV33" s="204"/>
      <c r="BW33" s="471" t="s">
        <v>199</v>
      </c>
      <c r="BX33" s="471"/>
      <c r="BY33" s="436" t="s">
        <v>201</v>
      </c>
      <c r="BZ33" s="436"/>
      <c r="CA33" s="436"/>
      <c r="CB33" s="436"/>
      <c r="CC33" s="436"/>
      <c r="CD33" s="436"/>
      <c r="CE33" s="436"/>
      <c r="CF33" s="436"/>
      <c r="CG33" s="436"/>
      <c r="CH33" s="436"/>
      <c r="CI33" s="436"/>
      <c r="CJ33" s="436"/>
      <c r="CK33" s="436"/>
      <c r="CL33" s="436"/>
      <c r="CM33" s="436"/>
      <c r="CN33" s="203"/>
      <c r="CO33" s="471" t="s">
        <v>195</v>
      </c>
      <c r="CP33" s="471"/>
      <c r="CQ33" s="436" t="s">
        <v>202</v>
      </c>
      <c r="CR33" s="436"/>
      <c r="CS33" s="436"/>
      <c r="CT33" s="436"/>
      <c r="CU33" s="436"/>
      <c r="CV33" s="436"/>
      <c r="CW33" s="436"/>
      <c r="CX33" s="436"/>
      <c r="CY33" s="436"/>
      <c r="CZ33" s="436"/>
      <c r="DA33" s="436"/>
      <c r="DB33" s="436"/>
      <c r="DC33" s="436"/>
      <c r="DD33" s="436"/>
      <c r="DE33" s="436"/>
      <c r="DF33" s="203"/>
      <c r="DG33" s="636" t="s">
        <v>203</v>
      </c>
      <c r="DH33" s="636"/>
      <c r="DI33" s="205"/>
    </row>
    <row r="34" spans="1:113" ht="32.25" customHeight="1" x14ac:dyDescent="0.15">
      <c r="A34" s="178"/>
      <c r="B34" s="202"/>
      <c r="C34" s="637">
        <f>IF(E34="","",1)</f>
        <v>1</v>
      </c>
      <c r="D34" s="637"/>
      <c r="E34" s="638" t="str">
        <f>IF('各会計、関係団体の財政状況及び健全化判断比率'!B7="","",'各会計、関係団体の財政状況及び健全化判断比率'!B7)</f>
        <v>一般会計</v>
      </c>
      <c r="F34" s="638"/>
      <c r="G34" s="638"/>
      <c r="H34" s="638"/>
      <c r="I34" s="638"/>
      <c r="J34" s="638"/>
      <c r="K34" s="638"/>
      <c r="L34" s="638"/>
      <c r="M34" s="638"/>
      <c r="N34" s="638"/>
      <c r="O34" s="638"/>
      <c r="P34" s="638"/>
      <c r="Q34" s="638"/>
      <c r="R34" s="638"/>
      <c r="S34" s="638"/>
      <c r="T34" s="178"/>
      <c r="U34" s="637">
        <f>IF(W34="","",MAX(C34:D43)+1)</f>
        <v>2</v>
      </c>
      <c r="V34" s="637"/>
      <c r="W34" s="638" t="str">
        <f>IF('各会計、関係団体の財政状況及び健全化判断比率'!B28="","",'各会計、関係団体の財政状況及び健全化判断比率'!B28)</f>
        <v>国民健康保険特別会計</v>
      </c>
      <c r="X34" s="638"/>
      <c r="Y34" s="638"/>
      <c r="Z34" s="638"/>
      <c r="AA34" s="638"/>
      <c r="AB34" s="638"/>
      <c r="AC34" s="638"/>
      <c r="AD34" s="638"/>
      <c r="AE34" s="638"/>
      <c r="AF34" s="638"/>
      <c r="AG34" s="638"/>
      <c r="AH34" s="638"/>
      <c r="AI34" s="638"/>
      <c r="AJ34" s="638"/>
      <c r="AK34" s="638"/>
      <c r="AL34" s="178"/>
      <c r="AM34" s="637">
        <f>IF(AO34="","",MAX(C34:D43,U34:V43)+1)</f>
        <v>4</v>
      </c>
      <c r="AN34" s="637"/>
      <c r="AO34" s="638" t="str">
        <f>IF('各会計、関係団体の財政状況及び健全化判断比率'!B30="","",'各会計、関係団体の財政状況及び健全化判断比率'!B30)</f>
        <v>水道事業会計</v>
      </c>
      <c r="AP34" s="638"/>
      <c r="AQ34" s="638"/>
      <c r="AR34" s="638"/>
      <c r="AS34" s="638"/>
      <c r="AT34" s="638"/>
      <c r="AU34" s="638"/>
      <c r="AV34" s="638"/>
      <c r="AW34" s="638"/>
      <c r="AX34" s="638"/>
      <c r="AY34" s="638"/>
      <c r="AZ34" s="638"/>
      <c r="BA34" s="638"/>
      <c r="BB34" s="638"/>
      <c r="BC34" s="638"/>
      <c r="BD34" s="178"/>
      <c r="BE34" s="637">
        <f>IF(BG34="","",MAX(C34:D43,U34:V43,AM34:AN43)+1)</f>
        <v>6</v>
      </c>
      <c r="BF34" s="637"/>
      <c r="BG34" s="638" t="str">
        <f>IF('各会計、関係団体の財政状況及び健全化判断比率'!B32="","",'各会計、関係団体の財政状況及び健全化判断比率'!B32)</f>
        <v>産業団地造成特別会計</v>
      </c>
      <c r="BH34" s="638"/>
      <c r="BI34" s="638"/>
      <c r="BJ34" s="638"/>
      <c r="BK34" s="638"/>
      <c r="BL34" s="638"/>
      <c r="BM34" s="638"/>
      <c r="BN34" s="638"/>
      <c r="BO34" s="638"/>
      <c r="BP34" s="638"/>
      <c r="BQ34" s="638"/>
      <c r="BR34" s="638"/>
      <c r="BS34" s="638"/>
      <c r="BT34" s="638"/>
      <c r="BU34" s="638"/>
      <c r="BV34" s="178"/>
      <c r="BW34" s="637">
        <f>IF(BY34="","",MAX(C34:D43,U34:V43,AM34:AN43,BE34:BF43)+1)</f>
        <v>7</v>
      </c>
      <c r="BX34" s="637"/>
      <c r="BY34" s="638" t="str">
        <f>IF('各会計、関係団体の財政状況及び健全化判断比率'!B68="","",'各会計、関係団体の財政状況及び健全化判断比率'!B68)</f>
        <v>鳥栖地区広域市町村圏組合・一般会計</v>
      </c>
      <c r="BZ34" s="638"/>
      <c r="CA34" s="638"/>
      <c r="CB34" s="638"/>
      <c r="CC34" s="638"/>
      <c r="CD34" s="638"/>
      <c r="CE34" s="638"/>
      <c r="CF34" s="638"/>
      <c r="CG34" s="638"/>
      <c r="CH34" s="638"/>
      <c r="CI34" s="638"/>
      <c r="CJ34" s="638"/>
      <c r="CK34" s="638"/>
      <c r="CL34" s="638"/>
      <c r="CM34" s="638"/>
      <c r="CN34" s="178"/>
      <c r="CO34" s="637">
        <f>IF(CQ34="","",MAX(C34:D43,U34:V43,AM34:AN43,BE34:BF43,BW34:BX43)+1)</f>
        <v>17</v>
      </c>
      <c r="CP34" s="637"/>
      <c r="CQ34" s="638" t="str">
        <f>IF('各会計、関係団体の財政状況及び健全化判断比率'!BS7="","",'各会計、関係団体の財政状況及び健全化判断比率'!BS7)</f>
        <v>鳥栖市土地開発公社</v>
      </c>
      <c r="CR34" s="638"/>
      <c r="CS34" s="638"/>
      <c r="CT34" s="638"/>
      <c r="CU34" s="638"/>
      <c r="CV34" s="638"/>
      <c r="CW34" s="638"/>
      <c r="CX34" s="638"/>
      <c r="CY34" s="638"/>
      <c r="CZ34" s="638"/>
      <c r="DA34" s="638"/>
      <c r="DB34" s="638"/>
      <c r="DC34" s="638"/>
      <c r="DD34" s="638"/>
      <c r="DE34" s="638"/>
      <c r="DG34" s="639" t="str">
        <f>IF('各会計、関係団体の財政状況及び健全化判断比率'!BR7="","",'各会計、関係団体の財政状況及び健全化判断比率'!BR7)</f>
        <v>○</v>
      </c>
      <c r="DH34" s="639"/>
      <c r="DI34" s="205"/>
    </row>
    <row r="35" spans="1:113" ht="32.25" customHeight="1" x14ac:dyDescent="0.15">
      <c r="A35" s="178"/>
      <c r="B35" s="202"/>
      <c r="C35" s="637" t="str">
        <f>IF(E35="","",C34+1)</f>
        <v/>
      </c>
      <c r="D35" s="637"/>
      <c r="E35" s="638" t="str">
        <f>IF('各会計、関係団体の財政状況及び健全化判断比率'!B8="","",'各会計、関係団体の財政状況及び健全化判断比率'!B8)</f>
        <v/>
      </c>
      <c r="F35" s="638"/>
      <c r="G35" s="638"/>
      <c r="H35" s="638"/>
      <c r="I35" s="638"/>
      <c r="J35" s="638"/>
      <c r="K35" s="638"/>
      <c r="L35" s="638"/>
      <c r="M35" s="638"/>
      <c r="N35" s="638"/>
      <c r="O35" s="638"/>
      <c r="P35" s="638"/>
      <c r="Q35" s="638"/>
      <c r="R35" s="638"/>
      <c r="S35" s="638"/>
      <c r="T35" s="178"/>
      <c r="U35" s="637">
        <f>IF(W35="","",U34+1)</f>
        <v>3</v>
      </c>
      <c r="V35" s="637"/>
      <c r="W35" s="638" t="str">
        <f>IF('各会計、関係団体の財政状況及び健全化判断比率'!B29="","",'各会計、関係団体の財政状況及び健全化判断比率'!B29)</f>
        <v>後期高齢者医療特別会計</v>
      </c>
      <c r="X35" s="638"/>
      <c r="Y35" s="638"/>
      <c r="Z35" s="638"/>
      <c r="AA35" s="638"/>
      <c r="AB35" s="638"/>
      <c r="AC35" s="638"/>
      <c r="AD35" s="638"/>
      <c r="AE35" s="638"/>
      <c r="AF35" s="638"/>
      <c r="AG35" s="638"/>
      <c r="AH35" s="638"/>
      <c r="AI35" s="638"/>
      <c r="AJ35" s="638"/>
      <c r="AK35" s="638"/>
      <c r="AL35" s="178"/>
      <c r="AM35" s="637">
        <f t="shared" ref="AM35:AM43" si="0">IF(AO35="","",AM34+1)</f>
        <v>5</v>
      </c>
      <c r="AN35" s="637"/>
      <c r="AO35" s="638" t="str">
        <f>IF('各会計、関係団体の財政状況及び健全化判断比率'!B31="","",'各会計、関係団体の財政状況及び健全化判断比率'!B31)</f>
        <v>下水道事業会計</v>
      </c>
      <c r="AP35" s="638"/>
      <c r="AQ35" s="638"/>
      <c r="AR35" s="638"/>
      <c r="AS35" s="638"/>
      <c r="AT35" s="638"/>
      <c r="AU35" s="638"/>
      <c r="AV35" s="638"/>
      <c r="AW35" s="638"/>
      <c r="AX35" s="638"/>
      <c r="AY35" s="638"/>
      <c r="AZ35" s="638"/>
      <c r="BA35" s="638"/>
      <c r="BB35" s="638"/>
      <c r="BC35" s="638"/>
      <c r="BD35" s="178"/>
      <c r="BE35" s="637" t="str">
        <f t="shared" ref="BE35:BE43" si="1">IF(BG35="","",BE34+1)</f>
        <v/>
      </c>
      <c r="BF35" s="637"/>
      <c r="BG35" s="638"/>
      <c r="BH35" s="638"/>
      <c r="BI35" s="638"/>
      <c r="BJ35" s="638"/>
      <c r="BK35" s="638"/>
      <c r="BL35" s="638"/>
      <c r="BM35" s="638"/>
      <c r="BN35" s="638"/>
      <c r="BO35" s="638"/>
      <c r="BP35" s="638"/>
      <c r="BQ35" s="638"/>
      <c r="BR35" s="638"/>
      <c r="BS35" s="638"/>
      <c r="BT35" s="638"/>
      <c r="BU35" s="638"/>
      <c r="BV35" s="178"/>
      <c r="BW35" s="637">
        <f t="shared" ref="BW35:BW43" si="2">IF(BY35="","",BW34+1)</f>
        <v>8</v>
      </c>
      <c r="BX35" s="637"/>
      <c r="BY35" s="638" t="str">
        <f>IF('各会計、関係団体の財政状況及び健全化判断比率'!B69="","",'各会計、関係団体の財政状況及び健全化判断比率'!B69)</f>
        <v>鳥栖地区広域市町村圏組合・介護保険特別会計</v>
      </c>
      <c r="BZ35" s="638"/>
      <c r="CA35" s="638"/>
      <c r="CB35" s="638"/>
      <c r="CC35" s="638"/>
      <c r="CD35" s="638"/>
      <c r="CE35" s="638"/>
      <c r="CF35" s="638"/>
      <c r="CG35" s="638"/>
      <c r="CH35" s="638"/>
      <c r="CI35" s="638"/>
      <c r="CJ35" s="638"/>
      <c r="CK35" s="638"/>
      <c r="CL35" s="638"/>
      <c r="CM35" s="638"/>
      <c r="CN35" s="178"/>
      <c r="CO35" s="637" t="str">
        <f t="shared" ref="CO35:CO43" si="3">IF(CQ35="","",CO34+1)</f>
        <v/>
      </c>
      <c r="CP35" s="637"/>
      <c r="CQ35" s="638" t="str">
        <f>IF('各会計、関係団体の財政状況及び健全化判断比率'!BS8="","",'各会計、関係団体の財政状況及び健全化判断比率'!BS8)</f>
        <v/>
      </c>
      <c r="CR35" s="638"/>
      <c r="CS35" s="638"/>
      <c r="CT35" s="638"/>
      <c r="CU35" s="638"/>
      <c r="CV35" s="638"/>
      <c r="CW35" s="638"/>
      <c r="CX35" s="638"/>
      <c r="CY35" s="638"/>
      <c r="CZ35" s="638"/>
      <c r="DA35" s="638"/>
      <c r="DB35" s="638"/>
      <c r="DC35" s="638"/>
      <c r="DD35" s="638"/>
      <c r="DE35" s="638"/>
      <c r="DG35" s="639" t="str">
        <f>IF('各会計、関係団体の財政状況及び健全化判断比率'!BR8="","",'各会計、関係団体の財政状況及び健全化判断比率'!BR8)</f>
        <v/>
      </c>
      <c r="DH35" s="639"/>
      <c r="DI35" s="205"/>
    </row>
    <row r="36" spans="1:113" ht="32.25" customHeight="1" x14ac:dyDescent="0.15">
      <c r="A36" s="178"/>
      <c r="B36" s="202"/>
      <c r="C36" s="637" t="str">
        <f>IF(E36="","",C35+1)</f>
        <v/>
      </c>
      <c r="D36" s="637"/>
      <c r="E36" s="638" t="str">
        <f>IF('各会計、関係団体の財政状況及び健全化判断比率'!B9="","",'各会計、関係団体の財政状況及び健全化判断比率'!B9)</f>
        <v/>
      </c>
      <c r="F36" s="638"/>
      <c r="G36" s="638"/>
      <c r="H36" s="638"/>
      <c r="I36" s="638"/>
      <c r="J36" s="638"/>
      <c r="K36" s="638"/>
      <c r="L36" s="638"/>
      <c r="M36" s="638"/>
      <c r="N36" s="638"/>
      <c r="O36" s="638"/>
      <c r="P36" s="638"/>
      <c r="Q36" s="638"/>
      <c r="R36" s="638"/>
      <c r="S36" s="638"/>
      <c r="T36" s="178"/>
      <c r="U36" s="637" t="str">
        <f t="shared" ref="U36:U43" si="4">IF(W36="","",U35+1)</f>
        <v/>
      </c>
      <c r="V36" s="637"/>
      <c r="W36" s="638"/>
      <c r="X36" s="638"/>
      <c r="Y36" s="638"/>
      <c r="Z36" s="638"/>
      <c r="AA36" s="638"/>
      <c r="AB36" s="638"/>
      <c r="AC36" s="638"/>
      <c r="AD36" s="638"/>
      <c r="AE36" s="638"/>
      <c r="AF36" s="638"/>
      <c r="AG36" s="638"/>
      <c r="AH36" s="638"/>
      <c r="AI36" s="638"/>
      <c r="AJ36" s="638"/>
      <c r="AK36" s="638"/>
      <c r="AL36" s="178"/>
      <c r="AM36" s="637" t="str">
        <f t="shared" si="0"/>
        <v/>
      </c>
      <c r="AN36" s="637"/>
      <c r="AO36" s="638"/>
      <c r="AP36" s="638"/>
      <c r="AQ36" s="638"/>
      <c r="AR36" s="638"/>
      <c r="AS36" s="638"/>
      <c r="AT36" s="638"/>
      <c r="AU36" s="638"/>
      <c r="AV36" s="638"/>
      <c r="AW36" s="638"/>
      <c r="AX36" s="638"/>
      <c r="AY36" s="638"/>
      <c r="AZ36" s="638"/>
      <c r="BA36" s="638"/>
      <c r="BB36" s="638"/>
      <c r="BC36" s="638"/>
      <c r="BD36" s="178"/>
      <c r="BE36" s="637" t="str">
        <f t="shared" si="1"/>
        <v/>
      </c>
      <c r="BF36" s="637"/>
      <c r="BG36" s="638"/>
      <c r="BH36" s="638"/>
      <c r="BI36" s="638"/>
      <c r="BJ36" s="638"/>
      <c r="BK36" s="638"/>
      <c r="BL36" s="638"/>
      <c r="BM36" s="638"/>
      <c r="BN36" s="638"/>
      <c r="BO36" s="638"/>
      <c r="BP36" s="638"/>
      <c r="BQ36" s="638"/>
      <c r="BR36" s="638"/>
      <c r="BS36" s="638"/>
      <c r="BT36" s="638"/>
      <c r="BU36" s="638"/>
      <c r="BV36" s="178"/>
      <c r="BW36" s="637">
        <f t="shared" si="2"/>
        <v>9</v>
      </c>
      <c r="BX36" s="637"/>
      <c r="BY36" s="638" t="str">
        <f>IF('各会計、関係団体の財政状況及び健全化判断比率'!B70="","",'各会計、関係団体の財政状況及び健全化判断比率'!B70)</f>
        <v>佐賀県後期高齢者連合・一般会計</v>
      </c>
      <c r="BZ36" s="638"/>
      <c r="CA36" s="638"/>
      <c r="CB36" s="638"/>
      <c r="CC36" s="638"/>
      <c r="CD36" s="638"/>
      <c r="CE36" s="638"/>
      <c r="CF36" s="638"/>
      <c r="CG36" s="638"/>
      <c r="CH36" s="638"/>
      <c r="CI36" s="638"/>
      <c r="CJ36" s="638"/>
      <c r="CK36" s="638"/>
      <c r="CL36" s="638"/>
      <c r="CM36" s="638"/>
      <c r="CN36" s="178"/>
      <c r="CO36" s="637" t="str">
        <f t="shared" si="3"/>
        <v/>
      </c>
      <c r="CP36" s="637"/>
      <c r="CQ36" s="638" t="str">
        <f>IF('各会計、関係団体の財政状況及び健全化判断比率'!BS9="","",'各会計、関係団体の財政状況及び健全化判断比率'!BS9)</f>
        <v/>
      </c>
      <c r="CR36" s="638"/>
      <c r="CS36" s="638"/>
      <c r="CT36" s="638"/>
      <c r="CU36" s="638"/>
      <c r="CV36" s="638"/>
      <c r="CW36" s="638"/>
      <c r="CX36" s="638"/>
      <c r="CY36" s="638"/>
      <c r="CZ36" s="638"/>
      <c r="DA36" s="638"/>
      <c r="DB36" s="638"/>
      <c r="DC36" s="638"/>
      <c r="DD36" s="638"/>
      <c r="DE36" s="638"/>
      <c r="DG36" s="639" t="str">
        <f>IF('各会計、関係団体の財政状況及び健全化判断比率'!BR9="","",'各会計、関係団体の財政状況及び健全化判断比率'!BR9)</f>
        <v/>
      </c>
      <c r="DH36" s="639"/>
      <c r="DI36" s="205"/>
    </row>
    <row r="37" spans="1:113" ht="32.25" customHeight="1" x14ac:dyDescent="0.15">
      <c r="A37" s="178"/>
      <c r="B37" s="202"/>
      <c r="C37" s="637" t="str">
        <f>IF(E37="","",C36+1)</f>
        <v/>
      </c>
      <c r="D37" s="637"/>
      <c r="E37" s="638" t="str">
        <f>IF('各会計、関係団体の財政状況及び健全化判断比率'!B10="","",'各会計、関係団体の財政状況及び健全化判断比率'!B10)</f>
        <v/>
      </c>
      <c r="F37" s="638"/>
      <c r="G37" s="638"/>
      <c r="H37" s="638"/>
      <c r="I37" s="638"/>
      <c r="J37" s="638"/>
      <c r="K37" s="638"/>
      <c r="L37" s="638"/>
      <c r="M37" s="638"/>
      <c r="N37" s="638"/>
      <c r="O37" s="638"/>
      <c r="P37" s="638"/>
      <c r="Q37" s="638"/>
      <c r="R37" s="638"/>
      <c r="S37" s="638"/>
      <c r="T37" s="178"/>
      <c r="U37" s="637" t="str">
        <f t="shared" si="4"/>
        <v/>
      </c>
      <c r="V37" s="637"/>
      <c r="W37" s="638"/>
      <c r="X37" s="638"/>
      <c r="Y37" s="638"/>
      <c r="Z37" s="638"/>
      <c r="AA37" s="638"/>
      <c r="AB37" s="638"/>
      <c r="AC37" s="638"/>
      <c r="AD37" s="638"/>
      <c r="AE37" s="638"/>
      <c r="AF37" s="638"/>
      <c r="AG37" s="638"/>
      <c r="AH37" s="638"/>
      <c r="AI37" s="638"/>
      <c r="AJ37" s="638"/>
      <c r="AK37" s="638"/>
      <c r="AL37" s="178"/>
      <c r="AM37" s="637" t="str">
        <f t="shared" si="0"/>
        <v/>
      </c>
      <c r="AN37" s="637"/>
      <c r="AO37" s="638"/>
      <c r="AP37" s="638"/>
      <c r="AQ37" s="638"/>
      <c r="AR37" s="638"/>
      <c r="AS37" s="638"/>
      <c r="AT37" s="638"/>
      <c r="AU37" s="638"/>
      <c r="AV37" s="638"/>
      <c r="AW37" s="638"/>
      <c r="AX37" s="638"/>
      <c r="AY37" s="638"/>
      <c r="AZ37" s="638"/>
      <c r="BA37" s="638"/>
      <c r="BB37" s="638"/>
      <c r="BC37" s="638"/>
      <c r="BD37" s="178"/>
      <c r="BE37" s="637" t="str">
        <f t="shared" si="1"/>
        <v/>
      </c>
      <c r="BF37" s="637"/>
      <c r="BG37" s="638"/>
      <c r="BH37" s="638"/>
      <c r="BI37" s="638"/>
      <c r="BJ37" s="638"/>
      <c r="BK37" s="638"/>
      <c r="BL37" s="638"/>
      <c r="BM37" s="638"/>
      <c r="BN37" s="638"/>
      <c r="BO37" s="638"/>
      <c r="BP37" s="638"/>
      <c r="BQ37" s="638"/>
      <c r="BR37" s="638"/>
      <c r="BS37" s="638"/>
      <c r="BT37" s="638"/>
      <c r="BU37" s="638"/>
      <c r="BV37" s="178"/>
      <c r="BW37" s="637">
        <f t="shared" si="2"/>
        <v>10</v>
      </c>
      <c r="BX37" s="637"/>
      <c r="BY37" s="638" t="str">
        <f>IF('各会計、関係団体の財政状況及び健全化判断比率'!B71="","",'各会計、関係団体の財政状況及び健全化判断比率'!B71)</f>
        <v>佐賀県後期高齢者連合・後期高齢者医療特別会計</v>
      </c>
      <c r="BZ37" s="638"/>
      <c r="CA37" s="638"/>
      <c r="CB37" s="638"/>
      <c r="CC37" s="638"/>
      <c r="CD37" s="638"/>
      <c r="CE37" s="638"/>
      <c r="CF37" s="638"/>
      <c r="CG37" s="638"/>
      <c r="CH37" s="638"/>
      <c r="CI37" s="638"/>
      <c r="CJ37" s="638"/>
      <c r="CK37" s="638"/>
      <c r="CL37" s="638"/>
      <c r="CM37" s="638"/>
      <c r="CN37" s="178"/>
      <c r="CO37" s="637" t="str">
        <f t="shared" si="3"/>
        <v/>
      </c>
      <c r="CP37" s="637"/>
      <c r="CQ37" s="638" t="str">
        <f>IF('各会計、関係団体の財政状況及び健全化判断比率'!BS10="","",'各会計、関係団体の財政状況及び健全化判断比率'!BS10)</f>
        <v/>
      </c>
      <c r="CR37" s="638"/>
      <c r="CS37" s="638"/>
      <c r="CT37" s="638"/>
      <c r="CU37" s="638"/>
      <c r="CV37" s="638"/>
      <c r="CW37" s="638"/>
      <c r="CX37" s="638"/>
      <c r="CY37" s="638"/>
      <c r="CZ37" s="638"/>
      <c r="DA37" s="638"/>
      <c r="DB37" s="638"/>
      <c r="DC37" s="638"/>
      <c r="DD37" s="638"/>
      <c r="DE37" s="638"/>
      <c r="DG37" s="639" t="str">
        <f>IF('各会計、関係団体の財政状況及び健全化判断比率'!BR10="","",'各会計、関係団体の財政状況及び健全化判断比率'!BR10)</f>
        <v/>
      </c>
      <c r="DH37" s="639"/>
      <c r="DI37" s="205"/>
    </row>
    <row r="38" spans="1:113" ht="32.25" customHeight="1" x14ac:dyDescent="0.15">
      <c r="A38" s="178"/>
      <c r="B38" s="202"/>
      <c r="C38" s="637" t="str">
        <f t="shared" ref="C38:C43" si="5">IF(E38="","",C37+1)</f>
        <v/>
      </c>
      <c r="D38" s="637"/>
      <c r="E38" s="638" t="str">
        <f>IF('各会計、関係団体の財政状況及び健全化判断比率'!B11="","",'各会計、関係団体の財政状況及び健全化判断比率'!B11)</f>
        <v/>
      </c>
      <c r="F38" s="638"/>
      <c r="G38" s="638"/>
      <c r="H38" s="638"/>
      <c r="I38" s="638"/>
      <c r="J38" s="638"/>
      <c r="K38" s="638"/>
      <c r="L38" s="638"/>
      <c r="M38" s="638"/>
      <c r="N38" s="638"/>
      <c r="O38" s="638"/>
      <c r="P38" s="638"/>
      <c r="Q38" s="638"/>
      <c r="R38" s="638"/>
      <c r="S38" s="638"/>
      <c r="T38" s="178"/>
      <c r="U38" s="637" t="str">
        <f t="shared" si="4"/>
        <v/>
      </c>
      <c r="V38" s="637"/>
      <c r="W38" s="638"/>
      <c r="X38" s="638"/>
      <c r="Y38" s="638"/>
      <c r="Z38" s="638"/>
      <c r="AA38" s="638"/>
      <c r="AB38" s="638"/>
      <c r="AC38" s="638"/>
      <c r="AD38" s="638"/>
      <c r="AE38" s="638"/>
      <c r="AF38" s="638"/>
      <c r="AG38" s="638"/>
      <c r="AH38" s="638"/>
      <c r="AI38" s="638"/>
      <c r="AJ38" s="638"/>
      <c r="AK38" s="638"/>
      <c r="AL38" s="178"/>
      <c r="AM38" s="637" t="str">
        <f t="shared" si="0"/>
        <v/>
      </c>
      <c r="AN38" s="637"/>
      <c r="AO38" s="638"/>
      <c r="AP38" s="638"/>
      <c r="AQ38" s="638"/>
      <c r="AR38" s="638"/>
      <c r="AS38" s="638"/>
      <c r="AT38" s="638"/>
      <c r="AU38" s="638"/>
      <c r="AV38" s="638"/>
      <c r="AW38" s="638"/>
      <c r="AX38" s="638"/>
      <c r="AY38" s="638"/>
      <c r="AZ38" s="638"/>
      <c r="BA38" s="638"/>
      <c r="BB38" s="638"/>
      <c r="BC38" s="638"/>
      <c r="BD38" s="178"/>
      <c r="BE38" s="637" t="str">
        <f t="shared" si="1"/>
        <v/>
      </c>
      <c r="BF38" s="637"/>
      <c r="BG38" s="638"/>
      <c r="BH38" s="638"/>
      <c r="BI38" s="638"/>
      <c r="BJ38" s="638"/>
      <c r="BK38" s="638"/>
      <c r="BL38" s="638"/>
      <c r="BM38" s="638"/>
      <c r="BN38" s="638"/>
      <c r="BO38" s="638"/>
      <c r="BP38" s="638"/>
      <c r="BQ38" s="638"/>
      <c r="BR38" s="638"/>
      <c r="BS38" s="638"/>
      <c r="BT38" s="638"/>
      <c r="BU38" s="638"/>
      <c r="BV38" s="178"/>
      <c r="BW38" s="637">
        <f t="shared" si="2"/>
        <v>11</v>
      </c>
      <c r="BX38" s="637"/>
      <c r="BY38" s="638" t="str">
        <f>IF('各会計、関係団体の財政状況及び健全化判断比率'!B72="","",'各会計、関係団体の財政状況及び健全化判断比率'!B72)</f>
        <v>鳥栖・三養基西部環境施設組合</v>
      </c>
      <c r="BZ38" s="638"/>
      <c r="CA38" s="638"/>
      <c r="CB38" s="638"/>
      <c r="CC38" s="638"/>
      <c r="CD38" s="638"/>
      <c r="CE38" s="638"/>
      <c r="CF38" s="638"/>
      <c r="CG38" s="638"/>
      <c r="CH38" s="638"/>
      <c r="CI38" s="638"/>
      <c r="CJ38" s="638"/>
      <c r="CK38" s="638"/>
      <c r="CL38" s="638"/>
      <c r="CM38" s="638"/>
      <c r="CN38" s="178"/>
      <c r="CO38" s="637" t="str">
        <f t="shared" si="3"/>
        <v/>
      </c>
      <c r="CP38" s="637"/>
      <c r="CQ38" s="638" t="str">
        <f>IF('各会計、関係団体の財政状況及び健全化判断比率'!BS11="","",'各会計、関係団体の財政状況及び健全化判断比率'!BS11)</f>
        <v/>
      </c>
      <c r="CR38" s="638"/>
      <c r="CS38" s="638"/>
      <c r="CT38" s="638"/>
      <c r="CU38" s="638"/>
      <c r="CV38" s="638"/>
      <c r="CW38" s="638"/>
      <c r="CX38" s="638"/>
      <c r="CY38" s="638"/>
      <c r="CZ38" s="638"/>
      <c r="DA38" s="638"/>
      <c r="DB38" s="638"/>
      <c r="DC38" s="638"/>
      <c r="DD38" s="638"/>
      <c r="DE38" s="638"/>
      <c r="DG38" s="639" t="str">
        <f>IF('各会計、関係団体の財政状況及び健全化判断比率'!BR11="","",'各会計、関係団体の財政状況及び健全化判断比率'!BR11)</f>
        <v/>
      </c>
      <c r="DH38" s="639"/>
      <c r="DI38" s="205"/>
    </row>
    <row r="39" spans="1:113" ht="32.25" customHeight="1" x14ac:dyDescent="0.15">
      <c r="A39" s="178"/>
      <c r="B39" s="202"/>
      <c r="C39" s="637" t="str">
        <f t="shared" si="5"/>
        <v/>
      </c>
      <c r="D39" s="637"/>
      <c r="E39" s="638" t="str">
        <f>IF('各会計、関係団体の財政状況及び健全化判断比率'!B12="","",'各会計、関係団体の財政状況及び健全化判断比率'!B12)</f>
        <v/>
      </c>
      <c r="F39" s="638"/>
      <c r="G39" s="638"/>
      <c r="H39" s="638"/>
      <c r="I39" s="638"/>
      <c r="J39" s="638"/>
      <c r="K39" s="638"/>
      <c r="L39" s="638"/>
      <c r="M39" s="638"/>
      <c r="N39" s="638"/>
      <c r="O39" s="638"/>
      <c r="P39" s="638"/>
      <c r="Q39" s="638"/>
      <c r="R39" s="638"/>
      <c r="S39" s="638"/>
      <c r="T39" s="178"/>
      <c r="U39" s="637" t="str">
        <f t="shared" si="4"/>
        <v/>
      </c>
      <c r="V39" s="637"/>
      <c r="W39" s="638"/>
      <c r="X39" s="638"/>
      <c r="Y39" s="638"/>
      <c r="Z39" s="638"/>
      <c r="AA39" s="638"/>
      <c r="AB39" s="638"/>
      <c r="AC39" s="638"/>
      <c r="AD39" s="638"/>
      <c r="AE39" s="638"/>
      <c r="AF39" s="638"/>
      <c r="AG39" s="638"/>
      <c r="AH39" s="638"/>
      <c r="AI39" s="638"/>
      <c r="AJ39" s="638"/>
      <c r="AK39" s="638"/>
      <c r="AL39" s="178"/>
      <c r="AM39" s="637" t="str">
        <f t="shared" si="0"/>
        <v/>
      </c>
      <c r="AN39" s="637"/>
      <c r="AO39" s="638"/>
      <c r="AP39" s="638"/>
      <c r="AQ39" s="638"/>
      <c r="AR39" s="638"/>
      <c r="AS39" s="638"/>
      <c r="AT39" s="638"/>
      <c r="AU39" s="638"/>
      <c r="AV39" s="638"/>
      <c r="AW39" s="638"/>
      <c r="AX39" s="638"/>
      <c r="AY39" s="638"/>
      <c r="AZ39" s="638"/>
      <c r="BA39" s="638"/>
      <c r="BB39" s="638"/>
      <c r="BC39" s="638"/>
      <c r="BD39" s="178"/>
      <c r="BE39" s="637" t="str">
        <f t="shared" si="1"/>
        <v/>
      </c>
      <c r="BF39" s="637"/>
      <c r="BG39" s="638"/>
      <c r="BH39" s="638"/>
      <c r="BI39" s="638"/>
      <c r="BJ39" s="638"/>
      <c r="BK39" s="638"/>
      <c r="BL39" s="638"/>
      <c r="BM39" s="638"/>
      <c r="BN39" s="638"/>
      <c r="BO39" s="638"/>
      <c r="BP39" s="638"/>
      <c r="BQ39" s="638"/>
      <c r="BR39" s="638"/>
      <c r="BS39" s="638"/>
      <c r="BT39" s="638"/>
      <c r="BU39" s="638"/>
      <c r="BV39" s="178"/>
      <c r="BW39" s="637">
        <f t="shared" si="2"/>
        <v>12</v>
      </c>
      <c r="BX39" s="637"/>
      <c r="BY39" s="638" t="str">
        <f>IF('各会計、関係団体の財政状況及び健全化判断比率'!B73="","",'各会計、関係団体の財政状況及び健全化判断比率'!B73)</f>
        <v>佐賀県東部環境施設組合</v>
      </c>
      <c r="BZ39" s="638"/>
      <c r="CA39" s="638"/>
      <c r="CB39" s="638"/>
      <c r="CC39" s="638"/>
      <c r="CD39" s="638"/>
      <c r="CE39" s="638"/>
      <c r="CF39" s="638"/>
      <c r="CG39" s="638"/>
      <c r="CH39" s="638"/>
      <c r="CI39" s="638"/>
      <c r="CJ39" s="638"/>
      <c r="CK39" s="638"/>
      <c r="CL39" s="638"/>
      <c r="CM39" s="638"/>
      <c r="CN39" s="178"/>
      <c r="CO39" s="637" t="str">
        <f t="shared" si="3"/>
        <v/>
      </c>
      <c r="CP39" s="637"/>
      <c r="CQ39" s="638" t="str">
        <f>IF('各会計、関係団体の財政状況及び健全化判断比率'!BS12="","",'各会計、関係団体の財政状況及び健全化判断比率'!BS12)</f>
        <v/>
      </c>
      <c r="CR39" s="638"/>
      <c r="CS39" s="638"/>
      <c r="CT39" s="638"/>
      <c r="CU39" s="638"/>
      <c r="CV39" s="638"/>
      <c r="CW39" s="638"/>
      <c r="CX39" s="638"/>
      <c r="CY39" s="638"/>
      <c r="CZ39" s="638"/>
      <c r="DA39" s="638"/>
      <c r="DB39" s="638"/>
      <c r="DC39" s="638"/>
      <c r="DD39" s="638"/>
      <c r="DE39" s="638"/>
      <c r="DG39" s="639" t="str">
        <f>IF('各会計、関係団体の財政状況及び健全化判断比率'!BR12="","",'各会計、関係団体の財政状況及び健全化判断比率'!BR12)</f>
        <v/>
      </c>
      <c r="DH39" s="639"/>
      <c r="DI39" s="205"/>
    </row>
    <row r="40" spans="1:113" ht="32.25" customHeight="1" x14ac:dyDescent="0.15">
      <c r="A40" s="178"/>
      <c r="B40" s="202"/>
      <c r="C40" s="637" t="str">
        <f t="shared" si="5"/>
        <v/>
      </c>
      <c r="D40" s="637"/>
      <c r="E40" s="638" t="str">
        <f>IF('各会計、関係団体の財政状況及び健全化判断比率'!B13="","",'各会計、関係団体の財政状況及び健全化判断比率'!B13)</f>
        <v/>
      </c>
      <c r="F40" s="638"/>
      <c r="G40" s="638"/>
      <c r="H40" s="638"/>
      <c r="I40" s="638"/>
      <c r="J40" s="638"/>
      <c r="K40" s="638"/>
      <c r="L40" s="638"/>
      <c r="M40" s="638"/>
      <c r="N40" s="638"/>
      <c r="O40" s="638"/>
      <c r="P40" s="638"/>
      <c r="Q40" s="638"/>
      <c r="R40" s="638"/>
      <c r="S40" s="638"/>
      <c r="T40" s="178"/>
      <c r="U40" s="637" t="str">
        <f t="shared" si="4"/>
        <v/>
      </c>
      <c r="V40" s="637"/>
      <c r="W40" s="638"/>
      <c r="X40" s="638"/>
      <c r="Y40" s="638"/>
      <c r="Z40" s="638"/>
      <c r="AA40" s="638"/>
      <c r="AB40" s="638"/>
      <c r="AC40" s="638"/>
      <c r="AD40" s="638"/>
      <c r="AE40" s="638"/>
      <c r="AF40" s="638"/>
      <c r="AG40" s="638"/>
      <c r="AH40" s="638"/>
      <c r="AI40" s="638"/>
      <c r="AJ40" s="638"/>
      <c r="AK40" s="638"/>
      <c r="AL40" s="178"/>
      <c r="AM40" s="637" t="str">
        <f t="shared" si="0"/>
        <v/>
      </c>
      <c r="AN40" s="637"/>
      <c r="AO40" s="638"/>
      <c r="AP40" s="638"/>
      <c r="AQ40" s="638"/>
      <c r="AR40" s="638"/>
      <c r="AS40" s="638"/>
      <c r="AT40" s="638"/>
      <c r="AU40" s="638"/>
      <c r="AV40" s="638"/>
      <c r="AW40" s="638"/>
      <c r="AX40" s="638"/>
      <c r="AY40" s="638"/>
      <c r="AZ40" s="638"/>
      <c r="BA40" s="638"/>
      <c r="BB40" s="638"/>
      <c r="BC40" s="638"/>
      <c r="BD40" s="178"/>
      <c r="BE40" s="637" t="str">
        <f t="shared" si="1"/>
        <v/>
      </c>
      <c r="BF40" s="637"/>
      <c r="BG40" s="638"/>
      <c r="BH40" s="638"/>
      <c r="BI40" s="638"/>
      <c r="BJ40" s="638"/>
      <c r="BK40" s="638"/>
      <c r="BL40" s="638"/>
      <c r="BM40" s="638"/>
      <c r="BN40" s="638"/>
      <c r="BO40" s="638"/>
      <c r="BP40" s="638"/>
      <c r="BQ40" s="638"/>
      <c r="BR40" s="638"/>
      <c r="BS40" s="638"/>
      <c r="BT40" s="638"/>
      <c r="BU40" s="638"/>
      <c r="BV40" s="178"/>
      <c r="BW40" s="637">
        <f t="shared" si="2"/>
        <v>13</v>
      </c>
      <c r="BX40" s="637"/>
      <c r="BY40" s="638" t="str">
        <f>IF('各会計、関係団体の財政状況及び健全化判断比率'!B74="","",'各会計、関係団体の財政状況及び健全化判断比率'!B74)</f>
        <v>鳥栖・三養基地区消防事務組合</v>
      </c>
      <c r="BZ40" s="638"/>
      <c r="CA40" s="638"/>
      <c r="CB40" s="638"/>
      <c r="CC40" s="638"/>
      <c r="CD40" s="638"/>
      <c r="CE40" s="638"/>
      <c r="CF40" s="638"/>
      <c r="CG40" s="638"/>
      <c r="CH40" s="638"/>
      <c r="CI40" s="638"/>
      <c r="CJ40" s="638"/>
      <c r="CK40" s="638"/>
      <c r="CL40" s="638"/>
      <c r="CM40" s="638"/>
      <c r="CN40" s="178"/>
      <c r="CO40" s="637" t="str">
        <f t="shared" si="3"/>
        <v/>
      </c>
      <c r="CP40" s="637"/>
      <c r="CQ40" s="638" t="str">
        <f>IF('各会計、関係団体の財政状況及び健全化判断比率'!BS13="","",'各会計、関係団体の財政状況及び健全化判断比率'!BS13)</f>
        <v/>
      </c>
      <c r="CR40" s="638"/>
      <c r="CS40" s="638"/>
      <c r="CT40" s="638"/>
      <c r="CU40" s="638"/>
      <c r="CV40" s="638"/>
      <c r="CW40" s="638"/>
      <c r="CX40" s="638"/>
      <c r="CY40" s="638"/>
      <c r="CZ40" s="638"/>
      <c r="DA40" s="638"/>
      <c r="DB40" s="638"/>
      <c r="DC40" s="638"/>
      <c r="DD40" s="638"/>
      <c r="DE40" s="638"/>
      <c r="DG40" s="639" t="str">
        <f>IF('各会計、関係団体の財政状況及び健全化判断比率'!BR13="","",'各会計、関係団体の財政状況及び健全化判断比率'!BR13)</f>
        <v/>
      </c>
      <c r="DH40" s="639"/>
      <c r="DI40" s="205"/>
    </row>
    <row r="41" spans="1:113" ht="32.25" customHeight="1" x14ac:dyDescent="0.15">
      <c r="A41" s="178"/>
      <c r="B41" s="202"/>
      <c r="C41" s="637" t="str">
        <f t="shared" si="5"/>
        <v/>
      </c>
      <c r="D41" s="637"/>
      <c r="E41" s="638" t="str">
        <f>IF('各会計、関係団体の財政状況及び健全化判断比率'!B14="","",'各会計、関係団体の財政状況及び健全化判断比率'!B14)</f>
        <v/>
      </c>
      <c r="F41" s="638"/>
      <c r="G41" s="638"/>
      <c r="H41" s="638"/>
      <c r="I41" s="638"/>
      <c r="J41" s="638"/>
      <c r="K41" s="638"/>
      <c r="L41" s="638"/>
      <c r="M41" s="638"/>
      <c r="N41" s="638"/>
      <c r="O41" s="638"/>
      <c r="P41" s="638"/>
      <c r="Q41" s="638"/>
      <c r="R41" s="638"/>
      <c r="S41" s="638"/>
      <c r="T41" s="178"/>
      <c r="U41" s="637" t="str">
        <f t="shared" si="4"/>
        <v/>
      </c>
      <c r="V41" s="637"/>
      <c r="W41" s="638"/>
      <c r="X41" s="638"/>
      <c r="Y41" s="638"/>
      <c r="Z41" s="638"/>
      <c r="AA41" s="638"/>
      <c r="AB41" s="638"/>
      <c r="AC41" s="638"/>
      <c r="AD41" s="638"/>
      <c r="AE41" s="638"/>
      <c r="AF41" s="638"/>
      <c r="AG41" s="638"/>
      <c r="AH41" s="638"/>
      <c r="AI41" s="638"/>
      <c r="AJ41" s="638"/>
      <c r="AK41" s="638"/>
      <c r="AL41" s="178"/>
      <c r="AM41" s="637" t="str">
        <f t="shared" si="0"/>
        <v/>
      </c>
      <c r="AN41" s="637"/>
      <c r="AO41" s="638"/>
      <c r="AP41" s="638"/>
      <c r="AQ41" s="638"/>
      <c r="AR41" s="638"/>
      <c r="AS41" s="638"/>
      <c r="AT41" s="638"/>
      <c r="AU41" s="638"/>
      <c r="AV41" s="638"/>
      <c r="AW41" s="638"/>
      <c r="AX41" s="638"/>
      <c r="AY41" s="638"/>
      <c r="AZ41" s="638"/>
      <c r="BA41" s="638"/>
      <c r="BB41" s="638"/>
      <c r="BC41" s="638"/>
      <c r="BD41" s="178"/>
      <c r="BE41" s="637" t="str">
        <f t="shared" si="1"/>
        <v/>
      </c>
      <c r="BF41" s="637"/>
      <c r="BG41" s="638"/>
      <c r="BH41" s="638"/>
      <c r="BI41" s="638"/>
      <c r="BJ41" s="638"/>
      <c r="BK41" s="638"/>
      <c r="BL41" s="638"/>
      <c r="BM41" s="638"/>
      <c r="BN41" s="638"/>
      <c r="BO41" s="638"/>
      <c r="BP41" s="638"/>
      <c r="BQ41" s="638"/>
      <c r="BR41" s="638"/>
      <c r="BS41" s="638"/>
      <c r="BT41" s="638"/>
      <c r="BU41" s="638"/>
      <c r="BV41" s="178"/>
      <c r="BW41" s="637">
        <f t="shared" si="2"/>
        <v>14</v>
      </c>
      <c r="BX41" s="637"/>
      <c r="BY41" s="638" t="str">
        <f>IF('各会計、関係団体の財政状況及び健全化判断比率'!B75="","",'各会計、関係団体の財政状況及び健全化判断比率'!B75)</f>
        <v>佐賀県競馬組合</v>
      </c>
      <c r="BZ41" s="638"/>
      <c r="CA41" s="638"/>
      <c r="CB41" s="638"/>
      <c r="CC41" s="638"/>
      <c r="CD41" s="638"/>
      <c r="CE41" s="638"/>
      <c r="CF41" s="638"/>
      <c r="CG41" s="638"/>
      <c r="CH41" s="638"/>
      <c r="CI41" s="638"/>
      <c r="CJ41" s="638"/>
      <c r="CK41" s="638"/>
      <c r="CL41" s="638"/>
      <c r="CM41" s="638"/>
      <c r="CN41" s="178"/>
      <c r="CO41" s="637" t="str">
        <f t="shared" si="3"/>
        <v/>
      </c>
      <c r="CP41" s="637"/>
      <c r="CQ41" s="638" t="str">
        <f>IF('各会計、関係団体の財政状況及び健全化判断比率'!BS14="","",'各会計、関係団体の財政状況及び健全化判断比率'!BS14)</f>
        <v/>
      </c>
      <c r="CR41" s="638"/>
      <c r="CS41" s="638"/>
      <c r="CT41" s="638"/>
      <c r="CU41" s="638"/>
      <c r="CV41" s="638"/>
      <c r="CW41" s="638"/>
      <c r="CX41" s="638"/>
      <c r="CY41" s="638"/>
      <c r="CZ41" s="638"/>
      <c r="DA41" s="638"/>
      <c r="DB41" s="638"/>
      <c r="DC41" s="638"/>
      <c r="DD41" s="638"/>
      <c r="DE41" s="638"/>
      <c r="DG41" s="639" t="str">
        <f>IF('各会計、関係団体の財政状況及び健全化判断比率'!BR14="","",'各会計、関係団体の財政状況及び健全化判断比率'!BR14)</f>
        <v/>
      </c>
      <c r="DH41" s="639"/>
      <c r="DI41" s="205"/>
    </row>
    <row r="42" spans="1:113" ht="32.25" customHeight="1" x14ac:dyDescent="0.15">
      <c r="B42" s="202"/>
      <c r="C42" s="637" t="str">
        <f t="shared" si="5"/>
        <v/>
      </c>
      <c r="D42" s="637"/>
      <c r="E42" s="638" t="str">
        <f>IF('各会計、関係団体の財政状況及び健全化判断比率'!B15="","",'各会計、関係団体の財政状況及び健全化判断比率'!B15)</f>
        <v/>
      </c>
      <c r="F42" s="638"/>
      <c r="G42" s="638"/>
      <c r="H42" s="638"/>
      <c r="I42" s="638"/>
      <c r="J42" s="638"/>
      <c r="K42" s="638"/>
      <c r="L42" s="638"/>
      <c r="M42" s="638"/>
      <c r="N42" s="638"/>
      <c r="O42" s="638"/>
      <c r="P42" s="638"/>
      <c r="Q42" s="638"/>
      <c r="R42" s="638"/>
      <c r="S42" s="638"/>
      <c r="T42" s="178"/>
      <c r="U42" s="637" t="str">
        <f t="shared" si="4"/>
        <v/>
      </c>
      <c r="V42" s="637"/>
      <c r="W42" s="638"/>
      <c r="X42" s="638"/>
      <c r="Y42" s="638"/>
      <c r="Z42" s="638"/>
      <c r="AA42" s="638"/>
      <c r="AB42" s="638"/>
      <c r="AC42" s="638"/>
      <c r="AD42" s="638"/>
      <c r="AE42" s="638"/>
      <c r="AF42" s="638"/>
      <c r="AG42" s="638"/>
      <c r="AH42" s="638"/>
      <c r="AI42" s="638"/>
      <c r="AJ42" s="638"/>
      <c r="AK42" s="638"/>
      <c r="AL42" s="178"/>
      <c r="AM42" s="637" t="str">
        <f t="shared" si="0"/>
        <v/>
      </c>
      <c r="AN42" s="637"/>
      <c r="AO42" s="638"/>
      <c r="AP42" s="638"/>
      <c r="AQ42" s="638"/>
      <c r="AR42" s="638"/>
      <c r="AS42" s="638"/>
      <c r="AT42" s="638"/>
      <c r="AU42" s="638"/>
      <c r="AV42" s="638"/>
      <c r="AW42" s="638"/>
      <c r="AX42" s="638"/>
      <c r="AY42" s="638"/>
      <c r="AZ42" s="638"/>
      <c r="BA42" s="638"/>
      <c r="BB42" s="638"/>
      <c r="BC42" s="638"/>
      <c r="BD42" s="178"/>
      <c r="BE42" s="637" t="str">
        <f t="shared" si="1"/>
        <v/>
      </c>
      <c r="BF42" s="637"/>
      <c r="BG42" s="638"/>
      <c r="BH42" s="638"/>
      <c r="BI42" s="638"/>
      <c r="BJ42" s="638"/>
      <c r="BK42" s="638"/>
      <c r="BL42" s="638"/>
      <c r="BM42" s="638"/>
      <c r="BN42" s="638"/>
      <c r="BO42" s="638"/>
      <c r="BP42" s="638"/>
      <c r="BQ42" s="638"/>
      <c r="BR42" s="638"/>
      <c r="BS42" s="638"/>
      <c r="BT42" s="638"/>
      <c r="BU42" s="638"/>
      <c r="BV42" s="178"/>
      <c r="BW42" s="637">
        <f t="shared" si="2"/>
        <v>15</v>
      </c>
      <c r="BX42" s="637"/>
      <c r="BY42" s="638" t="str">
        <f>IF('各会計、関係団体の財政状況及び健全化判断比率'!B76="","",'各会計、関係団体の財政状況及び健全化判断比率'!B76)</f>
        <v>佐賀県市町総合事務組合・一般会計</v>
      </c>
      <c r="BZ42" s="638"/>
      <c r="CA42" s="638"/>
      <c r="CB42" s="638"/>
      <c r="CC42" s="638"/>
      <c r="CD42" s="638"/>
      <c r="CE42" s="638"/>
      <c r="CF42" s="638"/>
      <c r="CG42" s="638"/>
      <c r="CH42" s="638"/>
      <c r="CI42" s="638"/>
      <c r="CJ42" s="638"/>
      <c r="CK42" s="638"/>
      <c r="CL42" s="638"/>
      <c r="CM42" s="638"/>
      <c r="CN42" s="178"/>
      <c r="CO42" s="637" t="str">
        <f t="shared" si="3"/>
        <v/>
      </c>
      <c r="CP42" s="637"/>
      <c r="CQ42" s="638" t="str">
        <f>IF('各会計、関係団体の財政状況及び健全化判断比率'!BS15="","",'各会計、関係団体の財政状況及び健全化判断比率'!BS15)</f>
        <v/>
      </c>
      <c r="CR42" s="638"/>
      <c r="CS42" s="638"/>
      <c r="CT42" s="638"/>
      <c r="CU42" s="638"/>
      <c r="CV42" s="638"/>
      <c r="CW42" s="638"/>
      <c r="CX42" s="638"/>
      <c r="CY42" s="638"/>
      <c r="CZ42" s="638"/>
      <c r="DA42" s="638"/>
      <c r="DB42" s="638"/>
      <c r="DC42" s="638"/>
      <c r="DD42" s="638"/>
      <c r="DE42" s="638"/>
      <c r="DG42" s="639" t="str">
        <f>IF('各会計、関係団体の財政状況及び健全化判断比率'!BR15="","",'各会計、関係団体の財政状況及び健全化判断比率'!BR15)</f>
        <v/>
      </c>
      <c r="DH42" s="639"/>
      <c r="DI42" s="205"/>
    </row>
    <row r="43" spans="1:113" ht="32.25" customHeight="1" x14ac:dyDescent="0.15">
      <c r="B43" s="202"/>
      <c r="C43" s="637" t="str">
        <f t="shared" si="5"/>
        <v/>
      </c>
      <c r="D43" s="637"/>
      <c r="E43" s="638" t="str">
        <f>IF('各会計、関係団体の財政状況及び健全化判断比率'!B16="","",'各会計、関係団体の財政状況及び健全化判断比率'!B16)</f>
        <v/>
      </c>
      <c r="F43" s="638"/>
      <c r="G43" s="638"/>
      <c r="H43" s="638"/>
      <c r="I43" s="638"/>
      <c r="J43" s="638"/>
      <c r="K43" s="638"/>
      <c r="L43" s="638"/>
      <c r="M43" s="638"/>
      <c r="N43" s="638"/>
      <c r="O43" s="638"/>
      <c r="P43" s="638"/>
      <c r="Q43" s="638"/>
      <c r="R43" s="638"/>
      <c r="S43" s="638"/>
      <c r="T43" s="178"/>
      <c r="U43" s="637" t="str">
        <f t="shared" si="4"/>
        <v/>
      </c>
      <c r="V43" s="637"/>
      <c r="W43" s="638"/>
      <c r="X43" s="638"/>
      <c r="Y43" s="638"/>
      <c r="Z43" s="638"/>
      <c r="AA43" s="638"/>
      <c r="AB43" s="638"/>
      <c r="AC43" s="638"/>
      <c r="AD43" s="638"/>
      <c r="AE43" s="638"/>
      <c r="AF43" s="638"/>
      <c r="AG43" s="638"/>
      <c r="AH43" s="638"/>
      <c r="AI43" s="638"/>
      <c r="AJ43" s="638"/>
      <c r="AK43" s="638"/>
      <c r="AL43" s="178"/>
      <c r="AM43" s="637" t="str">
        <f t="shared" si="0"/>
        <v/>
      </c>
      <c r="AN43" s="637"/>
      <c r="AO43" s="638"/>
      <c r="AP43" s="638"/>
      <c r="AQ43" s="638"/>
      <c r="AR43" s="638"/>
      <c r="AS43" s="638"/>
      <c r="AT43" s="638"/>
      <c r="AU43" s="638"/>
      <c r="AV43" s="638"/>
      <c r="AW43" s="638"/>
      <c r="AX43" s="638"/>
      <c r="AY43" s="638"/>
      <c r="AZ43" s="638"/>
      <c r="BA43" s="638"/>
      <c r="BB43" s="638"/>
      <c r="BC43" s="638"/>
      <c r="BD43" s="178"/>
      <c r="BE43" s="637" t="str">
        <f t="shared" si="1"/>
        <v/>
      </c>
      <c r="BF43" s="637"/>
      <c r="BG43" s="638"/>
      <c r="BH43" s="638"/>
      <c r="BI43" s="638"/>
      <c r="BJ43" s="638"/>
      <c r="BK43" s="638"/>
      <c r="BL43" s="638"/>
      <c r="BM43" s="638"/>
      <c r="BN43" s="638"/>
      <c r="BO43" s="638"/>
      <c r="BP43" s="638"/>
      <c r="BQ43" s="638"/>
      <c r="BR43" s="638"/>
      <c r="BS43" s="638"/>
      <c r="BT43" s="638"/>
      <c r="BU43" s="638"/>
      <c r="BV43" s="178"/>
      <c r="BW43" s="637">
        <f t="shared" si="2"/>
        <v>16</v>
      </c>
      <c r="BX43" s="637"/>
      <c r="BY43" s="638" t="str">
        <f>IF('各会計、関係団体の財政状況及び健全化判断比率'!B77="","",'各会計、関係団体の財政状況及び健全化判断比率'!B77)</f>
        <v>佐賀県市町総合事務組合・交通災害共済事業特別会計</v>
      </c>
      <c r="BZ43" s="638"/>
      <c r="CA43" s="638"/>
      <c r="CB43" s="638"/>
      <c r="CC43" s="638"/>
      <c r="CD43" s="638"/>
      <c r="CE43" s="638"/>
      <c r="CF43" s="638"/>
      <c r="CG43" s="638"/>
      <c r="CH43" s="638"/>
      <c r="CI43" s="638"/>
      <c r="CJ43" s="638"/>
      <c r="CK43" s="638"/>
      <c r="CL43" s="638"/>
      <c r="CM43" s="638"/>
      <c r="CN43" s="178"/>
      <c r="CO43" s="637" t="str">
        <f t="shared" si="3"/>
        <v/>
      </c>
      <c r="CP43" s="637"/>
      <c r="CQ43" s="638" t="str">
        <f>IF('各会計、関係団体の財政状況及び健全化判断比率'!BS16="","",'各会計、関係団体の財政状況及び健全化判断比率'!BS16)</f>
        <v/>
      </c>
      <c r="CR43" s="638"/>
      <c r="CS43" s="638"/>
      <c r="CT43" s="638"/>
      <c r="CU43" s="638"/>
      <c r="CV43" s="638"/>
      <c r="CW43" s="638"/>
      <c r="CX43" s="638"/>
      <c r="CY43" s="638"/>
      <c r="CZ43" s="638"/>
      <c r="DA43" s="638"/>
      <c r="DB43" s="638"/>
      <c r="DC43" s="638"/>
      <c r="DD43" s="638"/>
      <c r="DE43" s="638"/>
      <c r="DG43" s="639" t="str">
        <f>IF('各会計、関係団体の財政状況及び健全化判断比率'!BR16="","",'各会計、関係団体の財政状況及び健全化判断比率'!BR16)</f>
        <v/>
      </c>
      <c r="DH43" s="639"/>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204</v>
      </c>
      <c r="E46" s="640" t="s">
        <v>205</v>
      </c>
      <c r="F46" s="640"/>
      <c r="G46" s="640"/>
      <c r="H46" s="640"/>
      <c r="I46" s="640"/>
      <c r="J46" s="640"/>
      <c r="K46" s="640"/>
      <c r="L46" s="640"/>
      <c r="M46" s="640"/>
      <c r="N46" s="640"/>
      <c r="O46" s="640"/>
      <c r="P46" s="640"/>
      <c r="Q46" s="640"/>
      <c r="R46" s="640"/>
      <c r="S46" s="640"/>
      <c r="T46" s="640"/>
      <c r="U46" s="640"/>
      <c r="V46" s="640"/>
      <c r="W46" s="640"/>
      <c r="X46" s="640"/>
      <c r="Y46" s="640"/>
      <c r="Z46" s="640"/>
      <c r="AA46" s="640"/>
      <c r="AB46" s="640"/>
      <c r="AC46" s="640"/>
      <c r="AD46" s="640"/>
      <c r="AE46" s="640"/>
      <c r="AF46" s="640"/>
      <c r="AG46" s="640"/>
      <c r="AH46" s="640"/>
      <c r="AI46" s="640"/>
      <c r="AJ46" s="640"/>
      <c r="AK46" s="640"/>
      <c r="AL46" s="640"/>
      <c r="AM46" s="640"/>
      <c r="AN46" s="640"/>
      <c r="AO46" s="640"/>
      <c r="AP46" s="640"/>
      <c r="AQ46" s="640"/>
      <c r="AR46" s="640"/>
      <c r="AS46" s="640"/>
      <c r="AT46" s="640"/>
      <c r="AU46" s="640"/>
      <c r="AV46" s="640"/>
      <c r="AW46" s="640"/>
      <c r="AX46" s="640"/>
      <c r="AY46" s="640"/>
      <c r="AZ46" s="640"/>
      <c r="BA46" s="640"/>
      <c r="BB46" s="640"/>
      <c r="BC46" s="640"/>
      <c r="BD46" s="640"/>
      <c r="BE46" s="640"/>
      <c r="BF46" s="640"/>
      <c r="BG46" s="640"/>
      <c r="BH46" s="640"/>
      <c r="BI46" s="640"/>
      <c r="BJ46" s="640"/>
      <c r="BK46" s="640"/>
      <c r="BL46" s="640"/>
      <c r="BM46" s="640"/>
      <c r="BN46" s="640"/>
      <c r="BO46" s="640"/>
      <c r="BP46" s="640"/>
      <c r="BQ46" s="640"/>
      <c r="BR46" s="640"/>
      <c r="BS46" s="640"/>
      <c r="BT46" s="640"/>
      <c r="BU46" s="640"/>
      <c r="BV46" s="640"/>
      <c r="BW46" s="640"/>
      <c r="BX46" s="640"/>
      <c r="BY46" s="640"/>
      <c r="BZ46" s="640"/>
      <c r="CA46" s="640"/>
      <c r="CB46" s="640"/>
      <c r="CC46" s="640"/>
      <c r="CD46" s="640"/>
      <c r="CE46" s="640"/>
      <c r="CF46" s="640"/>
      <c r="CG46" s="640"/>
      <c r="CH46" s="640"/>
      <c r="CI46" s="640"/>
      <c r="CJ46" s="640"/>
      <c r="CK46" s="640"/>
      <c r="CL46" s="640"/>
      <c r="CM46" s="640"/>
      <c r="CN46" s="640"/>
      <c r="CO46" s="640"/>
      <c r="CP46" s="640"/>
      <c r="CQ46" s="640"/>
      <c r="CR46" s="640"/>
      <c r="CS46" s="640"/>
      <c r="CT46" s="640"/>
      <c r="CU46" s="640"/>
      <c r="CV46" s="640"/>
      <c r="CW46" s="640"/>
      <c r="CX46" s="640"/>
      <c r="CY46" s="640"/>
      <c r="CZ46" s="640"/>
      <c r="DA46" s="640"/>
      <c r="DB46" s="640"/>
      <c r="DC46" s="640"/>
      <c r="DD46" s="640"/>
      <c r="DE46" s="640"/>
      <c r="DF46" s="640"/>
      <c r="DG46" s="640"/>
      <c r="DH46" s="640"/>
      <c r="DI46" s="640"/>
    </row>
    <row r="47" spans="1:113" x14ac:dyDescent="0.15">
      <c r="E47" s="640" t="s">
        <v>206</v>
      </c>
      <c r="F47" s="640"/>
      <c r="G47" s="640"/>
      <c r="H47" s="640"/>
      <c r="I47" s="640"/>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0"/>
      <c r="AH47" s="640"/>
      <c r="AI47" s="640"/>
      <c r="AJ47" s="640"/>
      <c r="AK47" s="640"/>
      <c r="AL47" s="640"/>
      <c r="AM47" s="640"/>
      <c r="AN47" s="640"/>
      <c r="AO47" s="640"/>
      <c r="AP47" s="640"/>
      <c r="AQ47" s="640"/>
      <c r="AR47" s="640"/>
      <c r="AS47" s="640"/>
      <c r="AT47" s="640"/>
      <c r="AU47" s="640"/>
      <c r="AV47" s="640"/>
      <c r="AW47" s="640"/>
      <c r="AX47" s="640"/>
      <c r="AY47" s="640"/>
      <c r="AZ47" s="640"/>
      <c r="BA47" s="640"/>
      <c r="BB47" s="640"/>
      <c r="BC47" s="640"/>
      <c r="BD47" s="640"/>
      <c r="BE47" s="640"/>
      <c r="BF47" s="640"/>
      <c r="BG47" s="640"/>
      <c r="BH47" s="640"/>
      <c r="BI47" s="640"/>
      <c r="BJ47" s="640"/>
      <c r="BK47" s="640"/>
      <c r="BL47" s="640"/>
      <c r="BM47" s="640"/>
      <c r="BN47" s="640"/>
      <c r="BO47" s="640"/>
      <c r="BP47" s="640"/>
      <c r="BQ47" s="640"/>
      <c r="BR47" s="640"/>
      <c r="BS47" s="640"/>
      <c r="BT47" s="640"/>
      <c r="BU47" s="640"/>
      <c r="BV47" s="640"/>
      <c r="BW47" s="640"/>
      <c r="BX47" s="640"/>
      <c r="BY47" s="640"/>
      <c r="BZ47" s="640"/>
      <c r="CA47" s="640"/>
      <c r="CB47" s="640"/>
      <c r="CC47" s="640"/>
      <c r="CD47" s="640"/>
      <c r="CE47" s="640"/>
      <c r="CF47" s="640"/>
      <c r="CG47" s="640"/>
      <c r="CH47" s="640"/>
      <c r="CI47" s="640"/>
      <c r="CJ47" s="640"/>
      <c r="CK47" s="640"/>
      <c r="CL47" s="640"/>
      <c r="CM47" s="640"/>
      <c r="CN47" s="640"/>
      <c r="CO47" s="640"/>
      <c r="CP47" s="640"/>
      <c r="CQ47" s="640"/>
      <c r="CR47" s="640"/>
      <c r="CS47" s="640"/>
      <c r="CT47" s="640"/>
      <c r="CU47" s="640"/>
      <c r="CV47" s="640"/>
      <c r="CW47" s="640"/>
      <c r="CX47" s="640"/>
      <c r="CY47" s="640"/>
      <c r="CZ47" s="640"/>
      <c r="DA47" s="640"/>
      <c r="DB47" s="640"/>
      <c r="DC47" s="640"/>
      <c r="DD47" s="640"/>
      <c r="DE47" s="640"/>
      <c r="DF47" s="640"/>
      <c r="DG47" s="640"/>
      <c r="DH47" s="640"/>
      <c r="DI47" s="640"/>
    </row>
    <row r="48" spans="1:113" x14ac:dyDescent="0.15">
      <c r="E48" s="640" t="s">
        <v>207</v>
      </c>
      <c r="F48" s="640"/>
      <c r="G48" s="640"/>
      <c r="H48" s="640"/>
      <c r="I48" s="640"/>
      <c r="J48" s="640"/>
      <c r="K48" s="640"/>
      <c r="L48" s="640"/>
      <c r="M48" s="640"/>
      <c r="N48" s="640"/>
      <c r="O48" s="640"/>
      <c r="P48" s="640"/>
      <c r="Q48" s="640"/>
      <c r="R48" s="640"/>
      <c r="S48" s="640"/>
      <c r="T48" s="640"/>
      <c r="U48" s="640"/>
      <c r="V48" s="640"/>
      <c r="W48" s="640"/>
      <c r="X48" s="640"/>
      <c r="Y48" s="640"/>
      <c r="Z48" s="640"/>
      <c r="AA48" s="640"/>
      <c r="AB48" s="640"/>
      <c r="AC48" s="640"/>
      <c r="AD48" s="640"/>
      <c r="AE48" s="640"/>
      <c r="AF48" s="640"/>
      <c r="AG48" s="640"/>
      <c r="AH48" s="640"/>
      <c r="AI48" s="640"/>
      <c r="AJ48" s="640"/>
      <c r="AK48" s="640"/>
      <c r="AL48" s="640"/>
      <c r="AM48" s="640"/>
      <c r="AN48" s="640"/>
      <c r="AO48" s="640"/>
      <c r="AP48" s="640"/>
      <c r="AQ48" s="640"/>
      <c r="AR48" s="640"/>
      <c r="AS48" s="640"/>
      <c r="AT48" s="640"/>
      <c r="AU48" s="640"/>
      <c r="AV48" s="640"/>
      <c r="AW48" s="640"/>
      <c r="AX48" s="640"/>
      <c r="AY48" s="640"/>
      <c r="AZ48" s="640"/>
      <c r="BA48" s="640"/>
      <c r="BB48" s="640"/>
      <c r="BC48" s="640"/>
      <c r="BD48" s="640"/>
      <c r="BE48" s="640"/>
      <c r="BF48" s="640"/>
      <c r="BG48" s="640"/>
      <c r="BH48" s="640"/>
      <c r="BI48" s="640"/>
      <c r="BJ48" s="640"/>
      <c r="BK48" s="640"/>
      <c r="BL48" s="640"/>
      <c r="BM48" s="640"/>
      <c r="BN48" s="640"/>
      <c r="BO48" s="640"/>
      <c r="BP48" s="640"/>
      <c r="BQ48" s="640"/>
      <c r="BR48" s="640"/>
      <c r="BS48" s="640"/>
      <c r="BT48" s="640"/>
      <c r="BU48" s="640"/>
      <c r="BV48" s="640"/>
      <c r="BW48" s="640"/>
      <c r="BX48" s="640"/>
      <c r="BY48" s="640"/>
      <c r="BZ48" s="640"/>
      <c r="CA48" s="640"/>
      <c r="CB48" s="640"/>
      <c r="CC48" s="640"/>
      <c r="CD48" s="640"/>
      <c r="CE48" s="640"/>
      <c r="CF48" s="640"/>
      <c r="CG48" s="640"/>
      <c r="CH48" s="640"/>
      <c r="CI48" s="640"/>
      <c r="CJ48" s="640"/>
      <c r="CK48" s="640"/>
      <c r="CL48" s="640"/>
      <c r="CM48" s="640"/>
      <c r="CN48" s="640"/>
      <c r="CO48" s="640"/>
      <c r="CP48" s="640"/>
      <c r="CQ48" s="640"/>
      <c r="CR48" s="640"/>
      <c r="CS48" s="640"/>
      <c r="CT48" s="640"/>
      <c r="CU48" s="640"/>
      <c r="CV48" s="640"/>
      <c r="CW48" s="640"/>
      <c r="CX48" s="640"/>
      <c r="CY48" s="640"/>
      <c r="CZ48" s="640"/>
      <c r="DA48" s="640"/>
      <c r="DB48" s="640"/>
      <c r="DC48" s="640"/>
      <c r="DD48" s="640"/>
      <c r="DE48" s="640"/>
      <c r="DF48" s="640"/>
      <c r="DG48" s="640"/>
      <c r="DH48" s="640"/>
      <c r="DI48" s="640"/>
    </row>
    <row r="49" spans="5:113" x14ac:dyDescent="0.15">
      <c r="E49" s="641" t="s">
        <v>208</v>
      </c>
      <c r="F49" s="641"/>
      <c r="G49" s="641"/>
      <c r="H49" s="641"/>
      <c r="I49" s="641"/>
      <c r="J49" s="641"/>
      <c r="K49" s="641"/>
      <c r="L49" s="641"/>
      <c r="M49" s="641"/>
      <c r="N49" s="641"/>
      <c r="O49" s="641"/>
      <c r="P49" s="641"/>
      <c r="Q49" s="641"/>
      <c r="R49" s="641"/>
      <c r="S49" s="641"/>
      <c r="T49" s="641"/>
      <c r="U49" s="641"/>
      <c r="V49" s="641"/>
      <c r="W49" s="641"/>
      <c r="X49" s="641"/>
      <c r="Y49" s="641"/>
      <c r="Z49" s="641"/>
      <c r="AA49" s="641"/>
      <c r="AB49" s="641"/>
      <c r="AC49" s="641"/>
      <c r="AD49" s="641"/>
      <c r="AE49" s="641"/>
      <c r="AF49" s="641"/>
      <c r="AG49" s="641"/>
      <c r="AH49" s="641"/>
      <c r="AI49" s="641"/>
      <c r="AJ49" s="641"/>
      <c r="AK49" s="641"/>
      <c r="AL49" s="641"/>
      <c r="AM49" s="641"/>
      <c r="AN49" s="641"/>
      <c r="AO49" s="641"/>
      <c r="AP49" s="641"/>
      <c r="AQ49" s="641"/>
      <c r="AR49" s="641"/>
      <c r="AS49" s="641"/>
      <c r="AT49" s="641"/>
      <c r="AU49" s="641"/>
      <c r="AV49" s="641"/>
      <c r="AW49" s="641"/>
      <c r="AX49" s="641"/>
      <c r="AY49" s="641"/>
      <c r="AZ49" s="641"/>
      <c r="BA49" s="641"/>
      <c r="BB49" s="641"/>
      <c r="BC49" s="641"/>
      <c r="BD49" s="641"/>
      <c r="BE49" s="641"/>
      <c r="BF49" s="641"/>
      <c r="BG49" s="641"/>
      <c r="BH49" s="641"/>
      <c r="BI49" s="641"/>
      <c r="BJ49" s="641"/>
      <c r="BK49" s="641"/>
      <c r="BL49" s="641"/>
      <c r="BM49" s="641"/>
      <c r="BN49" s="641"/>
      <c r="BO49" s="641"/>
      <c r="BP49" s="641"/>
      <c r="BQ49" s="641"/>
      <c r="BR49" s="641"/>
      <c r="BS49" s="641"/>
      <c r="BT49" s="641"/>
      <c r="BU49" s="641"/>
      <c r="BV49" s="641"/>
      <c r="BW49" s="641"/>
      <c r="BX49" s="641"/>
      <c r="BY49" s="641"/>
      <c r="BZ49" s="641"/>
      <c r="CA49" s="641"/>
      <c r="CB49" s="641"/>
      <c r="CC49" s="641"/>
      <c r="CD49" s="641"/>
      <c r="CE49" s="641"/>
      <c r="CF49" s="641"/>
      <c r="CG49" s="641"/>
      <c r="CH49" s="641"/>
      <c r="CI49" s="641"/>
      <c r="CJ49" s="641"/>
      <c r="CK49" s="641"/>
      <c r="CL49" s="641"/>
      <c r="CM49" s="641"/>
      <c r="CN49" s="641"/>
      <c r="CO49" s="641"/>
      <c r="CP49" s="641"/>
      <c r="CQ49" s="641"/>
      <c r="CR49" s="641"/>
      <c r="CS49" s="641"/>
      <c r="CT49" s="641"/>
      <c r="CU49" s="641"/>
      <c r="CV49" s="641"/>
      <c r="CW49" s="641"/>
      <c r="CX49" s="641"/>
      <c r="CY49" s="641"/>
      <c r="CZ49" s="641"/>
      <c r="DA49" s="641"/>
      <c r="DB49" s="641"/>
      <c r="DC49" s="641"/>
      <c r="DD49" s="641"/>
      <c r="DE49" s="641"/>
      <c r="DF49" s="641"/>
      <c r="DG49" s="641"/>
      <c r="DH49" s="641"/>
      <c r="DI49" s="641"/>
    </row>
    <row r="50" spans="5:113" x14ac:dyDescent="0.15">
      <c r="E50" s="640" t="s">
        <v>209</v>
      </c>
      <c r="F50" s="640"/>
      <c r="G50" s="640"/>
      <c r="H50" s="640"/>
      <c r="I50" s="640"/>
      <c r="J50" s="640"/>
      <c r="K50" s="640"/>
      <c r="L50" s="640"/>
      <c r="M50" s="640"/>
      <c r="N50" s="640"/>
      <c r="O50" s="640"/>
      <c r="P50" s="640"/>
      <c r="Q50" s="640"/>
      <c r="R50" s="640"/>
      <c r="S50" s="640"/>
      <c r="T50" s="640"/>
      <c r="U50" s="640"/>
      <c r="V50" s="640"/>
      <c r="W50" s="640"/>
      <c r="X50" s="640"/>
      <c r="Y50" s="640"/>
      <c r="Z50" s="640"/>
      <c r="AA50" s="640"/>
      <c r="AB50" s="640"/>
      <c r="AC50" s="640"/>
      <c r="AD50" s="640"/>
      <c r="AE50" s="640"/>
      <c r="AF50" s="640"/>
      <c r="AG50" s="640"/>
      <c r="AH50" s="640"/>
      <c r="AI50" s="640"/>
      <c r="AJ50" s="640"/>
      <c r="AK50" s="640"/>
      <c r="AL50" s="640"/>
      <c r="AM50" s="640"/>
      <c r="AN50" s="640"/>
      <c r="AO50" s="640"/>
      <c r="AP50" s="640"/>
      <c r="AQ50" s="640"/>
      <c r="AR50" s="640"/>
      <c r="AS50" s="640"/>
      <c r="AT50" s="640"/>
      <c r="AU50" s="640"/>
      <c r="AV50" s="640"/>
      <c r="AW50" s="640"/>
      <c r="AX50" s="640"/>
      <c r="AY50" s="640"/>
      <c r="AZ50" s="640"/>
      <c r="BA50" s="640"/>
      <c r="BB50" s="640"/>
      <c r="BC50" s="640"/>
      <c r="BD50" s="640"/>
      <c r="BE50" s="640"/>
      <c r="BF50" s="640"/>
      <c r="BG50" s="640"/>
      <c r="BH50" s="640"/>
      <c r="BI50" s="640"/>
      <c r="BJ50" s="640"/>
      <c r="BK50" s="640"/>
      <c r="BL50" s="640"/>
      <c r="BM50" s="640"/>
      <c r="BN50" s="640"/>
      <c r="BO50" s="640"/>
      <c r="BP50" s="640"/>
      <c r="BQ50" s="640"/>
      <c r="BR50" s="640"/>
      <c r="BS50" s="640"/>
      <c r="BT50" s="640"/>
      <c r="BU50" s="640"/>
      <c r="BV50" s="640"/>
      <c r="BW50" s="640"/>
      <c r="BX50" s="640"/>
      <c r="BY50" s="640"/>
      <c r="BZ50" s="640"/>
      <c r="CA50" s="640"/>
      <c r="CB50" s="640"/>
      <c r="CC50" s="640"/>
      <c r="CD50" s="640"/>
      <c r="CE50" s="640"/>
      <c r="CF50" s="640"/>
      <c r="CG50" s="640"/>
      <c r="CH50" s="640"/>
      <c r="CI50" s="640"/>
      <c r="CJ50" s="640"/>
      <c r="CK50" s="640"/>
      <c r="CL50" s="640"/>
      <c r="CM50" s="640"/>
      <c r="CN50" s="640"/>
      <c r="CO50" s="640"/>
      <c r="CP50" s="640"/>
      <c r="CQ50" s="640"/>
      <c r="CR50" s="640"/>
      <c r="CS50" s="640"/>
      <c r="CT50" s="640"/>
      <c r="CU50" s="640"/>
      <c r="CV50" s="640"/>
      <c r="CW50" s="640"/>
      <c r="CX50" s="640"/>
      <c r="CY50" s="640"/>
      <c r="CZ50" s="640"/>
      <c r="DA50" s="640"/>
      <c r="DB50" s="640"/>
      <c r="DC50" s="640"/>
      <c r="DD50" s="640"/>
      <c r="DE50" s="640"/>
      <c r="DF50" s="640"/>
      <c r="DG50" s="640"/>
      <c r="DH50" s="640"/>
      <c r="DI50" s="640"/>
    </row>
    <row r="51" spans="5:113" x14ac:dyDescent="0.15">
      <c r="E51" s="640" t="s">
        <v>210</v>
      </c>
      <c r="F51" s="640"/>
      <c r="G51" s="640"/>
      <c r="H51" s="640"/>
      <c r="I51" s="640"/>
      <c r="J51" s="640"/>
      <c r="K51" s="640"/>
      <c r="L51" s="640"/>
      <c r="M51" s="640"/>
      <c r="N51" s="640"/>
      <c r="O51" s="640"/>
      <c r="P51" s="640"/>
      <c r="Q51" s="640"/>
      <c r="R51" s="640"/>
      <c r="S51" s="640"/>
      <c r="T51" s="640"/>
      <c r="U51" s="640"/>
      <c r="V51" s="640"/>
      <c r="W51" s="640"/>
      <c r="X51" s="640"/>
      <c r="Y51" s="640"/>
      <c r="Z51" s="640"/>
      <c r="AA51" s="640"/>
      <c r="AB51" s="640"/>
      <c r="AC51" s="640"/>
      <c r="AD51" s="640"/>
      <c r="AE51" s="640"/>
      <c r="AF51" s="640"/>
      <c r="AG51" s="640"/>
      <c r="AH51" s="640"/>
      <c r="AI51" s="640"/>
      <c r="AJ51" s="640"/>
      <c r="AK51" s="640"/>
      <c r="AL51" s="640"/>
      <c r="AM51" s="640"/>
      <c r="AN51" s="640"/>
      <c r="AO51" s="640"/>
      <c r="AP51" s="640"/>
      <c r="AQ51" s="640"/>
      <c r="AR51" s="640"/>
      <c r="AS51" s="640"/>
      <c r="AT51" s="640"/>
      <c r="AU51" s="640"/>
      <c r="AV51" s="640"/>
      <c r="AW51" s="640"/>
      <c r="AX51" s="640"/>
      <c r="AY51" s="640"/>
      <c r="AZ51" s="640"/>
      <c r="BA51" s="640"/>
      <c r="BB51" s="640"/>
      <c r="BC51" s="640"/>
      <c r="BD51" s="640"/>
      <c r="BE51" s="640"/>
      <c r="BF51" s="640"/>
      <c r="BG51" s="640"/>
      <c r="BH51" s="640"/>
      <c r="BI51" s="640"/>
      <c r="BJ51" s="640"/>
      <c r="BK51" s="640"/>
      <c r="BL51" s="640"/>
      <c r="BM51" s="640"/>
      <c r="BN51" s="640"/>
      <c r="BO51" s="640"/>
      <c r="BP51" s="640"/>
      <c r="BQ51" s="640"/>
      <c r="BR51" s="640"/>
      <c r="BS51" s="640"/>
      <c r="BT51" s="640"/>
      <c r="BU51" s="640"/>
      <c r="BV51" s="640"/>
      <c r="BW51" s="640"/>
      <c r="BX51" s="640"/>
      <c r="BY51" s="640"/>
      <c r="BZ51" s="640"/>
      <c r="CA51" s="640"/>
      <c r="CB51" s="640"/>
      <c r="CC51" s="640"/>
      <c r="CD51" s="640"/>
      <c r="CE51" s="640"/>
      <c r="CF51" s="640"/>
      <c r="CG51" s="640"/>
      <c r="CH51" s="640"/>
      <c r="CI51" s="640"/>
      <c r="CJ51" s="640"/>
      <c r="CK51" s="640"/>
      <c r="CL51" s="640"/>
      <c r="CM51" s="640"/>
      <c r="CN51" s="640"/>
      <c r="CO51" s="640"/>
      <c r="CP51" s="640"/>
      <c r="CQ51" s="640"/>
      <c r="CR51" s="640"/>
      <c r="CS51" s="640"/>
      <c r="CT51" s="640"/>
      <c r="CU51" s="640"/>
      <c r="CV51" s="640"/>
      <c r="CW51" s="640"/>
      <c r="CX51" s="640"/>
      <c r="CY51" s="640"/>
      <c r="CZ51" s="640"/>
      <c r="DA51" s="640"/>
      <c r="DB51" s="640"/>
      <c r="DC51" s="640"/>
      <c r="DD51" s="640"/>
      <c r="DE51" s="640"/>
      <c r="DF51" s="640"/>
      <c r="DG51" s="640"/>
      <c r="DH51" s="640"/>
      <c r="DI51" s="640"/>
    </row>
    <row r="52" spans="5:113" x14ac:dyDescent="0.15">
      <c r="E52" s="640" t="s">
        <v>211</v>
      </c>
      <c r="F52" s="640"/>
      <c r="G52" s="640"/>
      <c r="H52" s="640"/>
      <c r="I52" s="640"/>
      <c r="J52" s="640"/>
      <c r="K52" s="640"/>
      <c r="L52" s="640"/>
      <c r="M52" s="640"/>
      <c r="N52" s="640"/>
      <c r="O52" s="640"/>
      <c r="P52" s="640"/>
      <c r="Q52" s="640"/>
      <c r="R52" s="640"/>
      <c r="S52" s="640"/>
      <c r="T52" s="640"/>
      <c r="U52" s="640"/>
      <c r="V52" s="640"/>
      <c r="W52" s="640"/>
      <c r="X52" s="640"/>
      <c r="Y52" s="640"/>
      <c r="Z52" s="640"/>
      <c r="AA52" s="640"/>
      <c r="AB52" s="640"/>
      <c r="AC52" s="640"/>
      <c r="AD52" s="640"/>
      <c r="AE52" s="640"/>
      <c r="AF52" s="640"/>
      <c r="AG52" s="640"/>
      <c r="AH52" s="640"/>
      <c r="AI52" s="640"/>
      <c r="AJ52" s="640"/>
      <c r="AK52" s="640"/>
      <c r="AL52" s="640"/>
      <c r="AM52" s="640"/>
      <c r="AN52" s="640"/>
      <c r="AO52" s="640"/>
      <c r="AP52" s="640"/>
      <c r="AQ52" s="640"/>
      <c r="AR52" s="640"/>
      <c r="AS52" s="640"/>
      <c r="AT52" s="640"/>
      <c r="AU52" s="640"/>
      <c r="AV52" s="640"/>
      <c r="AW52" s="640"/>
      <c r="AX52" s="640"/>
      <c r="AY52" s="640"/>
      <c r="AZ52" s="640"/>
      <c r="BA52" s="640"/>
      <c r="BB52" s="640"/>
      <c r="BC52" s="640"/>
      <c r="BD52" s="640"/>
      <c r="BE52" s="640"/>
      <c r="BF52" s="640"/>
      <c r="BG52" s="640"/>
      <c r="BH52" s="640"/>
      <c r="BI52" s="640"/>
      <c r="BJ52" s="640"/>
      <c r="BK52" s="640"/>
      <c r="BL52" s="640"/>
      <c r="BM52" s="640"/>
      <c r="BN52" s="640"/>
      <c r="BO52" s="640"/>
      <c r="BP52" s="640"/>
      <c r="BQ52" s="640"/>
      <c r="BR52" s="640"/>
      <c r="BS52" s="640"/>
      <c r="BT52" s="640"/>
      <c r="BU52" s="640"/>
      <c r="BV52" s="640"/>
      <c r="BW52" s="640"/>
      <c r="BX52" s="640"/>
      <c r="BY52" s="640"/>
      <c r="BZ52" s="640"/>
      <c r="CA52" s="640"/>
      <c r="CB52" s="640"/>
      <c r="CC52" s="640"/>
      <c r="CD52" s="640"/>
      <c r="CE52" s="640"/>
      <c r="CF52" s="640"/>
      <c r="CG52" s="640"/>
      <c r="CH52" s="640"/>
      <c r="CI52" s="640"/>
      <c r="CJ52" s="640"/>
      <c r="CK52" s="640"/>
      <c r="CL52" s="640"/>
      <c r="CM52" s="640"/>
      <c r="CN52" s="640"/>
      <c r="CO52" s="640"/>
      <c r="CP52" s="640"/>
      <c r="CQ52" s="640"/>
      <c r="CR52" s="640"/>
      <c r="CS52" s="640"/>
      <c r="CT52" s="640"/>
      <c r="CU52" s="640"/>
      <c r="CV52" s="640"/>
      <c r="CW52" s="640"/>
      <c r="CX52" s="640"/>
      <c r="CY52" s="640"/>
      <c r="CZ52" s="640"/>
      <c r="DA52" s="640"/>
      <c r="DB52" s="640"/>
      <c r="DC52" s="640"/>
      <c r="DD52" s="640"/>
      <c r="DE52" s="640"/>
      <c r="DF52" s="640"/>
      <c r="DG52" s="640"/>
      <c r="DH52" s="640"/>
      <c r="DI52" s="640"/>
    </row>
    <row r="53" spans="5:113" x14ac:dyDescent="0.15">
      <c r="E53" s="367" t="s">
        <v>602</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CBA50-6A38-4625-9A79-FDA47CD74EDA}">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2" t="s">
        <v>212</v>
      </c>
      <c r="DI1" s="643"/>
      <c r="DJ1" s="643"/>
      <c r="DK1" s="643"/>
      <c r="DL1" s="643"/>
      <c r="DM1" s="643"/>
      <c r="DN1" s="644"/>
      <c r="DO1" s="212"/>
      <c r="DP1" s="642" t="s">
        <v>213</v>
      </c>
      <c r="DQ1" s="643"/>
      <c r="DR1" s="643"/>
      <c r="DS1" s="643"/>
      <c r="DT1" s="643"/>
      <c r="DU1" s="643"/>
      <c r="DV1" s="643"/>
      <c r="DW1" s="643"/>
      <c r="DX1" s="643"/>
      <c r="DY1" s="643"/>
      <c r="DZ1" s="643"/>
      <c r="EA1" s="643"/>
      <c r="EB1" s="643"/>
      <c r="EC1" s="644"/>
      <c r="ED1" s="210"/>
      <c r="EE1" s="210"/>
      <c r="EF1" s="210"/>
      <c r="EG1" s="210"/>
      <c r="EH1" s="210"/>
      <c r="EI1" s="210"/>
      <c r="EJ1" s="210"/>
      <c r="EK1" s="210"/>
      <c r="EL1" s="210"/>
      <c r="EM1" s="210"/>
    </row>
    <row r="2" spans="2:143" ht="22.5" customHeight="1" x14ac:dyDescent="0.15">
      <c r="B2" s="213" t="s">
        <v>214</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45" t="s">
        <v>215</v>
      </c>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c r="AL3" s="646"/>
      <c r="AM3" s="646"/>
      <c r="AN3" s="646"/>
      <c r="AO3" s="646"/>
      <c r="AP3" s="645" t="s">
        <v>216</v>
      </c>
      <c r="AQ3" s="646"/>
      <c r="AR3" s="646"/>
      <c r="AS3" s="646"/>
      <c r="AT3" s="646"/>
      <c r="AU3" s="646"/>
      <c r="AV3" s="646"/>
      <c r="AW3" s="646"/>
      <c r="AX3" s="646"/>
      <c r="AY3" s="646"/>
      <c r="AZ3" s="646"/>
      <c r="BA3" s="646"/>
      <c r="BB3" s="646"/>
      <c r="BC3" s="646"/>
      <c r="BD3" s="646"/>
      <c r="BE3" s="646"/>
      <c r="BF3" s="646"/>
      <c r="BG3" s="646"/>
      <c r="BH3" s="646"/>
      <c r="BI3" s="646"/>
      <c r="BJ3" s="646"/>
      <c r="BK3" s="646"/>
      <c r="BL3" s="646"/>
      <c r="BM3" s="646"/>
      <c r="BN3" s="646"/>
      <c r="BO3" s="646"/>
      <c r="BP3" s="646"/>
      <c r="BQ3" s="646"/>
      <c r="BR3" s="646"/>
      <c r="BS3" s="646"/>
      <c r="BT3" s="646"/>
      <c r="BU3" s="646"/>
      <c r="BV3" s="646"/>
      <c r="BW3" s="646"/>
      <c r="BX3" s="646"/>
      <c r="BY3" s="646"/>
      <c r="BZ3" s="646"/>
      <c r="CA3" s="646"/>
      <c r="CB3" s="647"/>
      <c r="CD3" s="648" t="s">
        <v>217</v>
      </c>
      <c r="CE3" s="649"/>
      <c r="CF3" s="649"/>
      <c r="CG3" s="649"/>
      <c r="CH3" s="649"/>
      <c r="CI3" s="649"/>
      <c r="CJ3" s="649"/>
      <c r="CK3" s="649"/>
      <c r="CL3" s="649"/>
      <c r="CM3" s="649"/>
      <c r="CN3" s="649"/>
      <c r="CO3" s="649"/>
      <c r="CP3" s="649"/>
      <c r="CQ3" s="649"/>
      <c r="CR3" s="649"/>
      <c r="CS3" s="649"/>
      <c r="CT3" s="649"/>
      <c r="CU3" s="649"/>
      <c r="CV3" s="649"/>
      <c r="CW3" s="649"/>
      <c r="CX3" s="649"/>
      <c r="CY3" s="649"/>
      <c r="CZ3" s="649"/>
      <c r="DA3" s="649"/>
      <c r="DB3" s="649"/>
      <c r="DC3" s="649"/>
      <c r="DD3" s="649"/>
      <c r="DE3" s="649"/>
      <c r="DF3" s="649"/>
      <c r="DG3" s="649"/>
      <c r="DH3" s="649"/>
      <c r="DI3" s="649"/>
      <c r="DJ3" s="649"/>
      <c r="DK3" s="649"/>
      <c r="DL3" s="649"/>
      <c r="DM3" s="649"/>
      <c r="DN3" s="649"/>
      <c r="DO3" s="649"/>
      <c r="DP3" s="649"/>
      <c r="DQ3" s="649"/>
      <c r="DR3" s="649"/>
      <c r="DS3" s="649"/>
      <c r="DT3" s="649"/>
      <c r="DU3" s="649"/>
      <c r="DV3" s="649"/>
      <c r="DW3" s="649"/>
      <c r="DX3" s="649"/>
      <c r="DY3" s="649"/>
      <c r="DZ3" s="649"/>
      <c r="EA3" s="649"/>
      <c r="EB3" s="649"/>
      <c r="EC3" s="650"/>
    </row>
    <row r="4" spans="2:143" ht="11.25" customHeight="1" x14ac:dyDescent="0.15">
      <c r="B4" s="645" t="s">
        <v>1</v>
      </c>
      <c r="C4" s="646"/>
      <c r="D4" s="646"/>
      <c r="E4" s="646"/>
      <c r="F4" s="646"/>
      <c r="G4" s="646"/>
      <c r="H4" s="646"/>
      <c r="I4" s="646"/>
      <c r="J4" s="646"/>
      <c r="K4" s="646"/>
      <c r="L4" s="646"/>
      <c r="M4" s="646"/>
      <c r="N4" s="646"/>
      <c r="O4" s="646"/>
      <c r="P4" s="646"/>
      <c r="Q4" s="647"/>
      <c r="R4" s="645" t="s">
        <v>218</v>
      </c>
      <c r="S4" s="646"/>
      <c r="T4" s="646"/>
      <c r="U4" s="646"/>
      <c r="V4" s="646"/>
      <c r="W4" s="646"/>
      <c r="X4" s="646"/>
      <c r="Y4" s="647"/>
      <c r="Z4" s="645" t="s">
        <v>219</v>
      </c>
      <c r="AA4" s="646"/>
      <c r="AB4" s="646"/>
      <c r="AC4" s="647"/>
      <c r="AD4" s="645" t="s">
        <v>220</v>
      </c>
      <c r="AE4" s="646"/>
      <c r="AF4" s="646"/>
      <c r="AG4" s="646"/>
      <c r="AH4" s="646"/>
      <c r="AI4" s="646"/>
      <c r="AJ4" s="646"/>
      <c r="AK4" s="647"/>
      <c r="AL4" s="645" t="s">
        <v>219</v>
      </c>
      <c r="AM4" s="646"/>
      <c r="AN4" s="646"/>
      <c r="AO4" s="647"/>
      <c r="AP4" s="651" t="s">
        <v>221</v>
      </c>
      <c r="AQ4" s="651"/>
      <c r="AR4" s="651"/>
      <c r="AS4" s="651"/>
      <c r="AT4" s="651"/>
      <c r="AU4" s="651"/>
      <c r="AV4" s="651"/>
      <c r="AW4" s="651"/>
      <c r="AX4" s="651"/>
      <c r="AY4" s="651"/>
      <c r="AZ4" s="651"/>
      <c r="BA4" s="651"/>
      <c r="BB4" s="651"/>
      <c r="BC4" s="651"/>
      <c r="BD4" s="651"/>
      <c r="BE4" s="651"/>
      <c r="BF4" s="651"/>
      <c r="BG4" s="651" t="s">
        <v>222</v>
      </c>
      <c r="BH4" s="651"/>
      <c r="BI4" s="651"/>
      <c r="BJ4" s="651"/>
      <c r="BK4" s="651"/>
      <c r="BL4" s="651"/>
      <c r="BM4" s="651"/>
      <c r="BN4" s="651"/>
      <c r="BO4" s="651" t="s">
        <v>219</v>
      </c>
      <c r="BP4" s="651"/>
      <c r="BQ4" s="651"/>
      <c r="BR4" s="651"/>
      <c r="BS4" s="651" t="s">
        <v>223</v>
      </c>
      <c r="BT4" s="651"/>
      <c r="BU4" s="651"/>
      <c r="BV4" s="651"/>
      <c r="BW4" s="651"/>
      <c r="BX4" s="651"/>
      <c r="BY4" s="651"/>
      <c r="BZ4" s="651"/>
      <c r="CA4" s="651"/>
      <c r="CB4" s="651"/>
      <c r="CD4" s="648" t="s">
        <v>224</v>
      </c>
      <c r="CE4" s="649"/>
      <c r="CF4" s="649"/>
      <c r="CG4" s="649"/>
      <c r="CH4" s="649"/>
      <c r="CI4" s="649"/>
      <c r="CJ4" s="649"/>
      <c r="CK4" s="649"/>
      <c r="CL4" s="649"/>
      <c r="CM4" s="649"/>
      <c r="CN4" s="649"/>
      <c r="CO4" s="649"/>
      <c r="CP4" s="649"/>
      <c r="CQ4" s="649"/>
      <c r="CR4" s="649"/>
      <c r="CS4" s="649"/>
      <c r="CT4" s="649"/>
      <c r="CU4" s="649"/>
      <c r="CV4" s="649"/>
      <c r="CW4" s="649"/>
      <c r="CX4" s="649"/>
      <c r="CY4" s="649"/>
      <c r="CZ4" s="649"/>
      <c r="DA4" s="649"/>
      <c r="DB4" s="649"/>
      <c r="DC4" s="649"/>
      <c r="DD4" s="649"/>
      <c r="DE4" s="649"/>
      <c r="DF4" s="649"/>
      <c r="DG4" s="649"/>
      <c r="DH4" s="649"/>
      <c r="DI4" s="649"/>
      <c r="DJ4" s="649"/>
      <c r="DK4" s="649"/>
      <c r="DL4" s="649"/>
      <c r="DM4" s="649"/>
      <c r="DN4" s="649"/>
      <c r="DO4" s="649"/>
      <c r="DP4" s="649"/>
      <c r="DQ4" s="649"/>
      <c r="DR4" s="649"/>
      <c r="DS4" s="649"/>
      <c r="DT4" s="649"/>
      <c r="DU4" s="649"/>
      <c r="DV4" s="649"/>
      <c r="DW4" s="649"/>
      <c r="DX4" s="649"/>
      <c r="DY4" s="649"/>
      <c r="DZ4" s="649"/>
      <c r="EA4" s="649"/>
      <c r="EB4" s="649"/>
      <c r="EC4" s="650"/>
    </row>
    <row r="5" spans="2:143" s="362" customFormat="1" ht="11.25" customHeight="1" x14ac:dyDescent="0.15">
      <c r="B5" s="652" t="s">
        <v>225</v>
      </c>
      <c r="C5" s="653"/>
      <c r="D5" s="653"/>
      <c r="E5" s="653"/>
      <c r="F5" s="653"/>
      <c r="G5" s="653"/>
      <c r="H5" s="653"/>
      <c r="I5" s="653"/>
      <c r="J5" s="653"/>
      <c r="K5" s="653"/>
      <c r="L5" s="653"/>
      <c r="M5" s="653"/>
      <c r="N5" s="653"/>
      <c r="O5" s="653"/>
      <c r="P5" s="653"/>
      <c r="Q5" s="654"/>
      <c r="R5" s="655">
        <v>13131325</v>
      </c>
      <c r="S5" s="656"/>
      <c r="T5" s="656"/>
      <c r="U5" s="656"/>
      <c r="V5" s="656"/>
      <c r="W5" s="656"/>
      <c r="X5" s="656"/>
      <c r="Y5" s="657"/>
      <c r="Z5" s="658">
        <v>37.299999999999997</v>
      </c>
      <c r="AA5" s="658"/>
      <c r="AB5" s="658"/>
      <c r="AC5" s="658"/>
      <c r="AD5" s="659">
        <v>12467256</v>
      </c>
      <c r="AE5" s="659"/>
      <c r="AF5" s="659"/>
      <c r="AG5" s="659"/>
      <c r="AH5" s="659"/>
      <c r="AI5" s="659"/>
      <c r="AJ5" s="659"/>
      <c r="AK5" s="659"/>
      <c r="AL5" s="660">
        <v>75.7</v>
      </c>
      <c r="AM5" s="661"/>
      <c r="AN5" s="661"/>
      <c r="AO5" s="662"/>
      <c r="AP5" s="652" t="s">
        <v>226</v>
      </c>
      <c r="AQ5" s="653"/>
      <c r="AR5" s="653"/>
      <c r="AS5" s="653"/>
      <c r="AT5" s="653"/>
      <c r="AU5" s="653"/>
      <c r="AV5" s="653"/>
      <c r="AW5" s="653"/>
      <c r="AX5" s="653"/>
      <c r="AY5" s="653"/>
      <c r="AZ5" s="653"/>
      <c r="BA5" s="653"/>
      <c r="BB5" s="653"/>
      <c r="BC5" s="653"/>
      <c r="BD5" s="653"/>
      <c r="BE5" s="653"/>
      <c r="BF5" s="654"/>
      <c r="BG5" s="666">
        <v>12462455</v>
      </c>
      <c r="BH5" s="667"/>
      <c r="BI5" s="667"/>
      <c r="BJ5" s="667"/>
      <c r="BK5" s="667"/>
      <c r="BL5" s="667"/>
      <c r="BM5" s="667"/>
      <c r="BN5" s="668"/>
      <c r="BO5" s="669">
        <v>94.9</v>
      </c>
      <c r="BP5" s="669"/>
      <c r="BQ5" s="669"/>
      <c r="BR5" s="669"/>
      <c r="BS5" s="670">
        <v>400359</v>
      </c>
      <c r="BT5" s="670"/>
      <c r="BU5" s="670"/>
      <c r="BV5" s="670"/>
      <c r="BW5" s="670"/>
      <c r="BX5" s="670"/>
      <c r="BY5" s="670"/>
      <c r="BZ5" s="670"/>
      <c r="CA5" s="670"/>
      <c r="CB5" s="674"/>
      <c r="CD5" s="648" t="s">
        <v>221</v>
      </c>
      <c r="CE5" s="649"/>
      <c r="CF5" s="649"/>
      <c r="CG5" s="649"/>
      <c r="CH5" s="649"/>
      <c r="CI5" s="649"/>
      <c r="CJ5" s="649"/>
      <c r="CK5" s="649"/>
      <c r="CL5" s="649"/>
      <c r="CM5" s="649"/>
      <c r="CN5" s="649"/>
      <c r="CO5" s="649"/>
      <c r="CP5" s="649"/>
      <c r="CQ5" s="650"/>
      <c r="CR5" s="648" t="s">
        <v>227</v>
      </c>
      <c r="CS5" s="649"/>
      <c r="CT5" s="649"/>
      <c r="CU5" s="649"/>
      <c r="CV5" s="649"/>
      <c r="CW5" s="649"/>
      <c r="CX5" s="649"/>
      <c r="CY5" s="650"/>
      <c r="CZ5" s="648" t="s">
        <v>219</v>
      </c>
      <c r="DA5" s="649"/>
      <c r="DB5" s="649"/>
      <c r="DC5" s="650"/>
      <c r="DD5" s="648" t="s">
        <v>228</v>
      </c>
      <c r="DE5" s="649"/>
      <c r="DF5" s="649"/>
      <c r="DG5" s="649"/>
      <c r="DH5" s="649"/>
      <c r="DI5" s="649"/>
      <c r="DJ5" s="649"/>
      <c r="DK5" s="649"/>
      <c r="DL5" s="649"/>
      <c r="DM5" s="649"/>
      <c r="DN5" s="649"/>
      <c r="DO5" s="649"/>
      <c r="DP5" s="650"/>
      <c r="DQ5" s="648" t="s">
        <v>229</v>
      </c>
      <c r="DR5" s="649"/>
      <c r="DS5" s="649"/>
      <c r="DT5" s="649"/>
      <c r="DU5" s="649"/>
      <c r="DV5" s="649"/>
      <c r="DW5" s="649"/>
      <c r="DX5" s="649"/>
      <c r="DY5" s="649"/>
      <c r="DZ5" s="649"/>
      <c r="EA5" s="649"/>
      <c r="EB5" s="649"/>
      <c r="EC5" s="650"/>
    </row>
    <row r="6" spans="2:143" ht="11.25" customHeight="1" x14ac:dyDescent="0.15">
      <c r="B6" s="663" t="s">
        <v>230</v>
      </c>
      <c r="C6" s="664"/>
      <c r="D6" s="664"/>
      <c r="E6" s="664"/>
      <c r="F6" s="664"/>
      <c r="G6" s="664"/>
      <c r="H6" s="664"/>
      <c r="I6" s="664"/>
      <c r="J6" s="664"/>
      <c r="K6" s="664"/>
      <c r="L6" s="664"/>
      <c r="M6" s="664"/>
      <c r="N6" s="664"/>
      <c r="O6" s="664"/>
      <c r="P6" s="664"/>
      <c r="Q6" s="665"/>
      <c r="R6" s="666">
        <v>244864</v>
      </c>
      <c r="S6" s="667"/>
      <c r="T6" s="667"/>
      <c r="U6" s="667"/>
      <c r="V6" s="667"/>
      <c r="W6" s="667"/>
      <c r="X6" s="667"/>
      <c r="Y6" s="668"/>
      <c r="Z6" s="669">
        <v>0.7</v>
      </c>
      <c r="AA6" s="669"/>
      <c r="AB6" s="669"/>
      <c r="AC6" s="669"/>
      <c r="AD6" s="670">
        <v>244864</v>
      </c>
      <c r="AE6" s="670"/>
      <c r="AF6" s="670"/>
      <c r="AG6" s="670"/>
      <c r="AH6" s="670"/>
      <c r="AI6" s="670"/>
      <c r="AJ6" s="670"/>
      <c r="AK6" s="670"/>
      <c r="AL6" s="671">
        <v>1.5</v>
      </c>
      <c r="AM6" s="672"/>
      <c r="AN6" s="672"/>
      <c r="AO6" s="673"/>
      <c r="AP6" s="663" t="s">
        <v>231</v>
      </c>
      <c r="AQ6" s="664"/>
      <c r="AR6" s="664"/>
      <c r="AS6" s="664"/>
      <c r="AT6" s="664"/>
      <c r="AU6" s="664"/>
      <c r="AV6" s="664"/>
      <c r="AW6" s="664"/>
      <c r="AX6" s="664"/>
      <c r="AY6" s="664"/>
      <c r="AZ6" s="664"/>
      <c r="BA6" s="664"/>
      <c r="BB6" s="664"/>
      <c r="BC6" s="664"/>
      <c r="BD6" s="664"/>
      <c r="BE6" s="664"/>
      <c r="BF6" s="665"/>
      <c r="BG6" s="666">
        <v>12462455</v>
      </c>
      <c r="BH6" s="667"/>
      <c r="BI6" s="667"/>
      <c r="BJ6" s="667"/>
      <c r="BK6" s="667"/>
      <c r="BL6" s="667"/>
      <c r="BM6" s="667"/>
      <c r="BN6" s="668"/>
      <c r="BO6" s="669">
        <v>94.9</v>
      </c>
      <c r="BP6" s="669"/>
      <c r="BQ6" s="669"/>
      <c r="BR6" s="669"/>
      <c r="BS6" s="670">
        <v>400359</v>
      </c>
      <c r="BT6" s="670"/>
      <c r="BU6" s="670"/>
      <c r="BV6" s="670"/>
      <c r="BW6" s="670"/>
      <c r="BX6" s="670"/>
      <c r="BY6" s="670"/>
      <c r="BZ6" s="670"/>
      <c r="CA6" s="670"/>
      <c r="CB6" s="674"/>
      <c r="CD6" s="677" t="s">
        <v>232</v>
      </c>
      <c r="CE6" s="678"/>
      <c r="CF6" s="678"/>
      <c r="CG6" s="678"/>
      <c r="CH6" s="678"/>
      <c r="CI6" s="678"/>
      <c r="CJ6" s="678"/>
      <c r="CK6" s="678"/>
      <c r="CL6" s="678"/>
      <c r="CM6" s="678"/>
      <c r="CN6" s="678"/>
      <c r="CO6" s="678"/>
      <c r="CP6" s="678"/>
      <c r="CQ6" s="679"/>
      <c r="CR6" s="666">
        <v>243619</v>
      </c>
      <c r="CS6" s="667"/>
      <c r="CT6" s="667"/>
      <c r="CU6" s="667"/>
      <c r="CV6" s="667"/>
      <c r="CW6" s="667"/>
      <c r="CX6" s="667"/>
      <c r="CY6" s="668"/>
      <c r="CZ6" s="660">
        <v>0.7</v>
      </c>
      <c r="DA6" s="661"/>
      <c r="DB6" s="661"/>
      <c r="DC6" s="680"/>
      <c r="DD6" s="675" t="s">
        <v>127</v>
      </c>
      <c r="DE6" s="667"/>
      <c r="DF6" s="667"/>
      <c r="DG6" s="667"/>
      <c r="DH6" s="667"/>
      <c r="DI6" s="667"/>
      <c r="DJ6" s="667"/>
      <c r="DK6" s="667"/>
      <c r="DL6" s="667"/>
      <c r="DM6" s="667"/>
      <c r="DN6" s="667"/>
      <c r="DO6" s="667"/>
      <c r="DP6" s="668"/>
      <c r="DQ6" s="675">
        <v>243061</v>
      </c>
      <c r="DR6" s="667"/>
      <c r="DS6" s="667"/>
      <c r="DT6" s="667"/>
      <c r="DU6" s="667"/>
      <c r="DV6" s="667"/>
      <c r="DW6" s="667"/>
      <c r="DX6" s="667"/>
      <c r="DY6" s="667"/>
      <c r="DZ6" s="667"/>
      <c r="EA6" s="667"/>
      <c r="EB6" s="667"/>
      <c r="EC6" s="676"/>
    </row>
    <row r="7" spans="2:143" ht="11.25" customHeight="1" x14ac:dyDescent="0.15">
      <c r="B7" s="663" t="s">
        <v>233</v>
      </c>
      <c r="C7" s="664"/>
      <c r="D7" s="664"/>
      <c r="E7" s="664"/>
      <c r="F7" s="664"/>
      <c r="G7" s="664"/>
      <c r="H7" s="664"/>
      <c r="I7" s="664"/>
      <c r="J7" s="664"/>
      <c r="K7" s="664"/>
      <c r="L7" s="664"/>
      <c r="M7" s="664"/>
      <c r="N7" s="664"/>
      <c r="O7" s="664"/>
      <c r="P7" s="664"/>
      <c r="Q7" s="665"/>
      <c r="R7" s="666">
        <v>7750</v>
      </c>
      <c r="S7" s="667"/>
      <c r="T7" s="667"/>
      <c r="U7" s="667"/>
      <c r="V7" s="667"/>
      <c r="W7" s="667"/>
      <c r="X7" s="667"/>
      <c r="Y7" s="668"/>
      <c r="Z7" s="669">
        <v>0</v>
      </c>
      <c r="AA7" s="669"/>
      <c r="AB7" s="669"/>
      <c r="AC7" s="669"/>
      <c r="AD7" s="670">
        <v>7750</v>
      </c>
      <c r="AE7" s="670"/>
      <c r="AF7" s="670"/>
      <c r="AG7" s="670"/>
      <c r="AH7" s="670"/>
      <c r="AI7" s="670"/>
      <c r="AJ7" s="670"/>
      <c r="AK7" s="670"/>
      <c r="AL7" s="671">
        <v>0</v>
      </c>
      <c r="AM7" s="672"/>
      <c r="AN7" s="672"/>
      <c r="AO7" s="673"/>
      <c r="AP7" s="663" t="s">
        <v>234</v>
      </c>
      <c r="AQ7" s="664"/>
      <c r="AR7" s="664"/>
      <c r="AS7" s="664"/>
      <c r="AT7" s="664"/>
      <c r="AU7" s="664"/>
      <c r="AV7" s="664"/>
      <c r="AW7" s="664"/>
      <c r="AX7" s="664"/>
      <c r="AY7" s="664"/>
      <c r="AZ7" s="664"/>
      <c r="BA7" s="664"/>
      <c r="BB7" s="664"/>
      <c r="BC7" s="664"/>
      <c r="BD7" s="664"/>
      <c r="BE7" s="664"/>
      <c r="BF7" s="665"/>
      <c r="BG7" s="666">
        <v>5276744</v>
      </c>
      <c r="BH7" s="667"/>
      <c r="BI7" s="667"/>
      <c r="BJ7" s="667"/>
      <c r="BK7" s="667"/>
      <c r="BL7" s="667"/>
      <c r="BM7" s="667"/>
      <c r="BN7" s="668"/>
      <c r="BO7" s="669">
        <v>40.200000000000003</v>
      </c>
      <c r="BP7" s="669"/>
      <c r="BQ7" s="669"/>
      <c r="BR7" s="669"/>
      <c r="BS7" s="670">
        <v>400359</v>
      </c>
      <c r="BT7" s="670"/>
      <c r="BU7" s="670"/>
      <c r="BV7" s="670"/>
      <c r="BW7" s="670"/>
      <c r="BX7" s="670"/>
      <c r="BY7" s="670"/>
      <c r="BZ7" s="670"/>
      <c r="CA7" s="670"/>
      <c r="CB7" s="674"/>
      <c r="CD7" s="681" t="s">
        <v>235</v>
      </c>
      <c r="CE7" s="682"/>
      <c r="CF7" s="682"/>
      <c r="CG7" s="682"/>
      <c r="CH7" s="682"/>
      <c r="CI7" s="682"/>
      <c r="CJ7" s="682"/>
      <c r="CK7" s="682"/>
      <c r="CL7" s="682"/>
      <c r="CM7" s="682"/>
      <c r="CN7" s="682"/>
      <c r="CO7" s="682"/>
      <c r="CP7" s="682"/>
      <c r="CQ7" s="683"/>
      <c r="CR7" s="666">
        <v>6372665</v>
      </c>
      <c r="CS7" s="667"/>
      <c r="CT7" s="667"/>
      <c r="CU7" s="667"/>
      <c r="CV7" s="667"/>
      <c r="CW7" s="667"/>
      <c r="CX7" s="667"/>
      <c r="CY7" s="668"/>
      <c r="CZ7" s="669">
        <v>18.899999999999999</v>
      </c>
      <c r="DA7" s="669"/>
      <c r="DB7" s="669"/>
      <c r="DC7" s="669"/>
      <c r="DD7" s="675">
        <v>1478084</v>
      </c>
      <c r="DE7" s="667"/>
      <c r="DF7" s="667"/>
      <c r="DG7" s="667"/>
      <c r="DH7" s="667"/>
      <c r="DI7" s="667"/>
      <c r="DJ7" s="667"/>
      <c r="DK7" s="667"/>
      <c r="DL7" s="667"/>
      <c r="DM7" s="667"/>
      <c r="DN7" s="667"/>
      <c r="DO7" s="667"/>
      <c r="DP7" s="668"/>
      <c r="DQ7" s="675">
        <v>4656281</v>
      </c>
      <c r="DR7" s="667"/>
      <c r="DS7" s="667"/>
      <c r="DT7" s="667"/>
      <c r="DU7" s="667"/>
      <c r="DV7" s="667"/>
      <c r="DW7" s="667"/>
      <c r="DX7" s="667"/>
      <c r="DY7" s="667"/>
      <c r="DZ7" s="667"/>
      <c r="EA7" s="667"/>
      <c r="EB7" s="667"/>
      <c r="EC7" s="676"/>
    </row>
    <row r="8" spans="2:143" ht="11.25" customHeight="1" x14ac:dyDescent="0.15">
      <c r="B8" s="663" t="s">
        <v>236</v>
      </c>
      <c r="C8" s="664"/>
      <c r="D8" s="664"/>
      <c r="E8" s="664"/>
      <c r="F8" s="664"/>
      <c r="G8" s="664"/>
      <c r="H8" s="664"/>
      <c r="I8" s="664"/>
      <c r="J8" s="664"/>
      <c r="K8" s="664"/>
      <c r="L8" s="664"/>
      <c r="M8" s="664"/>
      <c r="N8" s="664"/>
      <c r="O8" s="664"/>
      <c r="P8" s="664"/>
      <c r="Q8" s="665"/>
      <c r="R8" s="666">
        <v>40276</v>
      </c>
      <c r="S8" s="667"/>
      <c r="T8" s="667"/>
      <c r="U8" s="667"/>
      <c r="V8" s="667"/>
      <c r="W8" s="667"/>
      <c r="X8" s="667"/>
      <c r="Y8" s="668"/>
      <c r="Z8" s="669">
        <v>0.1</v>
      </c>
      <c r="AA8" s="669"/>
      <c r="AB8" s="669"/>
      <c r="AC8" s="669"/>
      <c r="AD8" s="670">
        <v>40276</v>
      </c>
      <c r="AE8" s="670"/>
      <c r="AF8" s="670"/>
      <c r="AG8" s="670"/>
      <c r="AH8" s="670"/>
      <c r="AI8" s="670"/>
      <c r="AJ8" s="670"/>
      <c r="AK8" s="670"/>
      <c r="AL8" s="671">
        <v>0.2</v>
      </c>
      <c r="AM8" s="672"/>
      <c r="AN8" s="672"/>
      <c r="AO8" s="673"/>
      <c r="AP8" s="663" t="s">
        <v>237</v>
      </c>
      <c r="AQ8" s="664"/>
      <c r="AR8" s="664"/>
      <c r="AS8" s="664"/>
      <c r="AT8" s="664"/>
      <c r="AU8" s="664"/>
      <c r="AV8" s="664"/>
      <c r="AW8" s="664"/>
      <c r="AX8" s="664"/>
      <c r="AY8" s="664"/>
      <c r="AZ8" s="664"/>
      <c r="BA8" s="664"/>
      <c r="BB8" s="664"/>
      <c r="BC8" s="664"/>
      <c r="BD8" s="664"/>
      <c r="BE8" s="664"/>
      <c r="BF8" s="665"/>
      <c r="BG8" s="666">
        <v>132934</v>
      </c>
      <c r="BH8" s="667"/>
      <c r="BI8" s="667"/>
      <c r="BJ8" s="667"/>
      <c r="BK8" s="667"/>
      <c r="BL8" s="667"/>
      <c r="BM8" s="667"/>
      <c r="BN8" s="668"/>
      <c r="BO8" s="669">
        <v>1</v>
      </c>
      <c r="BP8" s="669"/>
      <c r="BQ8" s="669"/>
      <c r="BR8" s="669"/>
      <c r="BS8" s="670" t="s">
        <v>127</v>
      </c>
      <c r="BT8" s="670"/>
      <c r="BU8" s="670"/>
      <c r="BV8" s="670"/>
      <c r="BW8" s="670"/>
      <c r="BX8" s="670"/>
      <c r="BY8" s="670"/>
      <c r="BZ8" s="670"/>
      <c r="CA8" s="670"/>
      <c r="CB8" s="674"/>
      <c r="CD8" s="681" t="s">
        <v>238</v>
      </c>
      <c r="CE8" s="682"/>
      <c r="CF8" s="682"/>
      <c r="CG8" s="682"/>
      <c r="CH8" s="682"/>
      <c r="CI8" s="682"/>
      <c r="CJ8" s="682"/>
      <c r="CK8" s="682"/>
      <c r="CL8" s="682"/>
      <c r="CM8" s="682"/>
      <c r="CN8" s="682"/>
      <c r="CO8" s="682"/>
      <c r="CP8" s="682"/>
      <c r="CQ8" s="683"/>
      <c r="CR8" s="666">
        <v>13349022</v>
      </c>
      <c r="CS8" s="667"/>
      <c r="CT8" s="667"/>
      <c r="CU8" s="667"/>
      <c r="CV8" s="667"/>
      <c r="CW8" s="667"/>
      <c r="CX8" s="667"/>
      <c r="CY8" s="668"/>
      <c r="CZ8" s="669">
        <v>39.700000000000003</v>
      </c>
      <c r="DA8" s="669"/>
      <c r="DB8" s="669"/>
      <c r="DC8" s="669"/>
      <c r="DD8" s="675">
        <v>145504</v>
      </c>
      <c r="DE8" s="667"/>
      <c r="DF8" s="667"/>
      <c r="DG8" s="667"/>
      <c r="DH8" s="667"/>
      <c r="DI8" s="667"/>
      <c r="DJ8" s="667"/>
      <c r="DK8" s="667"/>
      <c r="DL8" s="667"/>
      <c r="DM8" s="667"/>
      <c r="DN8" s="667"/>
      <c r="DO8" s="667"/>
      <c r="DP8" s="668"/>
      <c r="DQ8" s="675">
        <v>5178259</v>
      </c>
      <c r="DR8" s="667"/>
      <c r="DS8" s="667"/>
      <c r="DT8" s="667"/>
      <c r="DU8" s="667"/>
      <c r="DV8" s="667"/>
      <c r="DW8" s="667"/>
      <c r="DX8" s="667"/>
      <c r="DY8" s="667"/>
      <c r="DZ8" s="667"/>
      <c r="EA8" s="667"/>
      <c r="EB8" s="667"/>
      <c r="EC8" s="676"/>
    </row>
    <row r="9" spans="2:143" ht="11.25" customHeight="1" x14ac:dyDescent="0.15">
      <c r="B9" s="663" t="s">
        <v>239</v>
      </c>
      <c r="C9" s="664"/>
      <c r="D9" s="664"/>
      <c r="E9" s="664"/>
      <c r="F9" s="664"/>
      <c r="G9" s="664"/>
      <c r="H9" s="664"/>
      <c r="I9" s="664"/>
      <c r="J9" s="664"/>
      <c r="K9" s="664"/>
      <c r="L9" s="664"/>
      <c r="M9" s="664"/>
      <c r="N9" s="664"/>
      <c r="O9" s="664"/>
      <c r="P9" s="664"/>
      <c r="Q9" s="665"/>
      <c r="R9" s="666">
        <v>41190</v>
      </c>
      <c r="S9" s="667"/>
      <c r="T9" s="667"/>
      <c r="U9" s="667"/>
      <c r="V9" s="667"/>
      <c r="W9" s="667"/>
      <c r="X9" s="667"/>
      <c r="Y9" s="668"/>
      <c r="Z9" s="669">
        <v>0.1</v>
      </c>
      <c r="AA9" s="669"/>
      <c r="AB9" s="669"/>
      <c r="AC9" s="669"/>
      <c r="AD9" s="670">
        <v>41190</v>
      </c>
      <c r="AE9" s="670"/>
      <c r="AF9" s="670"/>
      <c r="AG9" s="670"/>
      <c r="AH9" s="670"/>
      <c r="AI9" s="670"/>
      <c r="AJ9" s="670"/>
      <c r="AK9" s="670"/>
      <c r="AL9" s="671">
        <v>0.3</v>
      </c>
      <c r="AM9" s="672"/>
      <c r="AN9" s="672"/>
      <c r="AO9" s="673"/>
      <c r="AP9" s="663" t="s">
        <v>240</v>
      </c>
      <c r="AQ9" s="664"/>
      <c r="AR9" s="664"/>
      <c r="AS9" s="664"/>
      <c r="AT9" s="664"/>
      <c r="AU9" s="664"/>
      <c r="AV9" s="664"/>
      <c r="AW9" s="664"/>
      <c r="AX9" s="664"/>
      <c r="AY9" s="664"/>
      <c r="AZ9" s="664"/>
      <c r="BA9" s="664"/>
      <c r="BB9" s="664"/>
      <c r="BC9" s="664"/>
      <c r="BD9" s="664"/>
      <c r="BE9" s="664"/>
      <c r="BF9" s="665"/>
      <c r="BG9" s="666">
        <v>3559956</v>
      </c>
      <c r="BH9" s="667"/>
      <c r="BI9" s="667"/>
      <c r="BJ9" s="667"/>
      <c r="BK9" s="667"/>
      <c r="BL9" s="667"/>
      <c r="BM9" s="667"/>
      <c r="BN9" s="668"/>
      <c r="BO9" s="669">
        <v>27.1</v>
      </c>
      <c r="BP9" s="669"/>
      <c r="BQ9" s="669"/>
      <c r="BR9" s="669"/>
      <c r="BS9" s="670" t="s">
        <v>127</v>
      </c>
      <c r="BT9" s="670"/>
      <c r="BU9" s="670"/>
      <c r="BV9" s="670"/>
      <c r="BW9" s="670"/>
      <c r="BX9" s="670"/>
      <c r="BY9" s="670"/>
      <c r="BZ9" s="670"/>
      <c r="CA9" s="670"/>
      <c r="CB9" s="674"/>
      <c r="CD9" s="681" t="s">
        <v>241</v>
      </c>
      <c r="CE9" s="682"/>
      <c r="CF9" s="682"/>
      <c r="CG9" s="682"/>
      <c r="CH9" s="682"/>
      <c r="CI9" s="682"/>
      <c r="CJ9" s="682"/>
      <c r="CK9" s="682"/>
      <c r="CL9" s="682"/>
      <c r="CM9" s="682"/>
      <c r="CN9" s="682"/>
      <c r="CO9" s="682"/>
      <c r="CP9" s="682"/>
      <c r="CQ9" s="683"/>
      <c r="CR9" s="666">
        <v>2683989</v>
      </c>
      <c r="CS9" s="667"/>
      <c r="CT9" s="667"/>
      <c r="CU9" s="667"/>
      <c r="CV9" s="667"/>
      <c r="CW9" s="667"/>
      <c r="CX9" s="667"/>
      <c r="CY9" s="668"/>
      <c r="CZ9" s="669">
        <v>8</v>
      </c>
      <c r="DA9" s="669"/>
      <c r="DB9" s="669"/>
      <c r="DC9" s="669"/>
      <c r="DD9" s="675">
        <v>124240</v>
      </c>
      <c r="DE9" s="667"/>
      <c r="DF9" s="667"/>
      <c r="DG9" s="667"/>
      <c r="DH9" s="667"/>
      <c r="DI9" s="667"/>
      <c r="DJ9" s="667"/>
      <c r="DK9" s="667"/>
      <c r="DL9" s="667"/>
      <c r="DM9" s="667"/>
      <c r="DN9" s="667"/>
      <c r="DO9" s="667"/>
      <c r="DP9" s="668"/>
      <c r="DQ9" s="675">
        <v>1894505</v>
      </c>
      <c r="DR9" s="667"/>
      <c r="DS9" s="667"/>
      <c r="DT9" s="667"/>
      <c r="DU9" s="667"/>
      <c r="DV9" s="667"/>
      <c r="DW9" s="667"/>
      <c r="DX9" s="667"/>
      <c r="DY9" s="667"/>
      <c r="DZ9" s="667"/>
      <c r="EA9" s="667"/>
      <c r="EB9" s="667"/>
      <c r="EC9" s="676"/>
    </row>
    <row r="10" spans="2:143" ht="11.25" customHeight="1" x14ac:dyDescent="0.15">
      <c r="B10" s="663" t="s">
        <v>242</v>
      </c>
      <c r="C10" s="664"/>
      <c r="D10" s="664"/>
      <c r="E10" s="664"/>
      <c r="F10" s="664"/>
      <c r="G10" s="664"/>
      <c r="H10" s="664"/>
      <c r="I10" s="664"/>
      <c r="J10" s="664"/>
      <c r="K10" s="664"/>
      <c r="L10" s="664"/>
      <c r="M10" s="664"/>
      <c r="N10" s="664"/>
      <c r="O10" s="664"/>
      <c r="P10" s="664"/>
      <c r="Q10" s="665"/>
      <c r="R10" s="666" t="s">
        <v>127</v>
      </c>
      <c r="S10" s="667"/>
      <c r="T10" s="667"/>
      <c r="U10" s="667"/>
      <c r="V10" s="667"/>
      <c r="W10" s="667"/>
      <c r="X10" s="667"/>
      <c r="Y10" s="668"/>
      <c r="Z10" s="669" t="s">
        <v>127</v>
      </c>
      <c r="AA10" s="669"/>
      <c r="AB10" s="669"/>
      <c r="AC10" s="669"/>
      <c r="AD10" s="670" t="s">
        <v>127</v>
      </c>
      <c r="AE10" s="670"/>
      <c r="AF10" s="670"/>
      <c r="AG10" s="670"/>
      <c r="AH10" s="670"/>
      <c r="AI10" s="670"/>
      <c r="AJ10" s="670"/>
      <c r="AK10" s="670"/>
      <c r="AL10" s="671" t="s">
        <v>127</v>
      </c>
      <c r="AM10" s="672"/>
      <c r="AN10" s="672"/>
      <c r="AO10" s="673"/>
      <c r="AP10" s="663" t="s">
        <v>243</v>
      </c>
      <c r="AQ10" s="664"/>
      <c r="AR10" s="664"/>
      <c r="AS10" s="664"/>
      <c r="AT10" s="664"/>
      <c r="AU10" s="664"/>
      <c r="AV10" s="664"/>
      <c r="AW10" s="664"/>
      <c r="AX10" s="664"/>
      <c r="AY10" s="664"/>
      <c r="AZ10" s="664"/>
      <c r="BA10" s="664"/>
      <c r="BB10" s="664"/>
      <c r="BC10" s="664"/>
      <c r="BD10" s="664"/>
      <c r="BE10" s="664"/>
      <c r="BF10" s="665"/>
      <c r="BG10" s="666">
        <v>415410</v>
      </c>
      <c r="BH10" s="667"/>
      <c r="BI10" s="667"/>
      <c r="BJ10" s="667"/>
      <c r="BK10" s="667"/>
      <c r="BL10" s="667"/>
      <c r="BM10" s="667"/>
      <c r="BN10" s="668"/>
      <c r="BO10" s="669">
        <v>3.2</v>
      </c>
      <c r="BP10" s="669"/>
      <c r="BQ10" s="669"/>
      <c r="BR10" s="669"/>
      <c r="BS10" s="670">
        <v>68816</v>
      </c>
      <c r="BT10" s="670"/>
      <c r="BU10" s="670"/>
      <c r="BV10" s="670"/>
      <c r="BW10" s="670"/>
      <c r="BX10" s="670"/>
      <c r="BY10" s="670"/>
      <c r="BZ10" s="670"/>
      <c r="CA10" s="670"/>
      <c r="CB10" s="674"/>
      <c r="CD10" s="681" t="s">
        <v>244</v>
      </c>
      <c r="CE10" s="682"/>
      <c r="CF10" s="682"/>
      <c r="CG10" s="682"/>
      <c r="CH10" s="682"/>
      <c r="CI10" s="682"/>
      <c r="CJ10" s="682"/>
      <c r="CK10" s="682"/>
      <c r="CL10" s="682"/>
      <c r="CM10" s="682"/>
      <c r="CN10" s="682"/>
      <c r="CO10" s="682"/>
      <c r="CP10" s="682"/>
      <c r="CQ10" s="683"/>
      <c r="CR10" s="666">
        <v>96759</v>
      </c>
      <c r="CS10" s="667"/>
      <c r="CT10" s="667"/>
      <c r="CU10" s="667"/>
      <c r="CV10" s="667"/>
      <c r="CW10" s="667"/>
      <c r="CX10" s="667"/>
      <c r="CY10" s="668"/>
      <c r="CZ10" s="669">
        <v>0.3</v>
      </c>
      <c r="DA10" s="669"/>
      <c r="DB10" s="669"/>
      <c r="DC10" s="669"/>
      <c r="DD10" s="675">
        <v>1399</v>
      </c>
      <c r="DE10" s="667"/>
      <c r="DF10" s="667"/>
      <c r="DG10" s="667"/>
      <c r="DH10" s="667"/>
      <c r="DI10" s="667"/>
      <c r="DJ10" s="667"/>
      <c r="DK10" s="667"/>
      <c r="DL10" s="667"/>
      <c r="DM10" s="667"/>
      <c r="DN10" s="667"/>
      <c r="DO10" s="667"/>
      <c r="DP10" s="668"/>
      <c r="DQ10" s="675">
        <v>11759</v>
      </c>
      <c r="DR10" s="667"/>
      <c r="DS10" s="667"/>
      <c r="DT10" s="667"/>
      <c r="DU10" s="667"/>
      <c r="DV10" s="667"/>
      <c r="DW10" s="667"/>
      <c r="DX10" s="667"/>
      <c r="DY10" s="667"/>
      <c r="DZ10" s="667"/>
      <c r="EA10" s="667"/>
      <c r="EB10" s="667"/>
      <c r="EC10" s="676"/>
    </row>
    <row r="11" spans="2:143" ht="11.25" customHeight="1" x14ac:dyDescent="0.15">
      <c r="B11" s="663" t="s">
        <v>245</v>
      </c>
      <c r="C11" s="664"/>
      <c r="D11" s="664"/>
      <c r="E11" s="664"/>
      <c r="F11" s="664"/>
      <c r="G11" s="664"/>
      <c r="H11" s="664"/>
      <c r="I11" s="664"/>
      <c r="J11" s="664"/>
      <c r="K11" s="664"/>
      <c r="L11" s="664"/>
      <c r="M11" s="664"/>
      <c r="N11" s="664"/>
      <c r="O11" s="664"/>
      <c r="P11" s="664"/>
      <c r="Q11" s="665"/>
      <c r="R11" s="666">
        <v>1794778</v>
      </c>
      <c r="S11" s="667"/>
      <c r="T11" s="667"/>
      <c r="U11" s="667"/>
      <c r="V11" s="667"/>
      <c r="W11" s="667"/>
      <c r="X11" s="667"/>
      <c r="Y11" s="668"/>
      <c r="Z11" s="671">
        <v>5.0999999999999996</v>
      </c>
      <c r="AA11" s="672"/>
      <c r="AB11" s="672"/>
      <c r="AC11" s="684"/>
      <c r="AD11" s="675">
        <v>1794778</v>
      </c>
      <c r="AE11" s="667"/>
      <c r="AF11" s="667"/>
      <c r="AG11" s="667"/>
      <c r="AH11" s="667"/>
      <c r="AI11" s="667"/>
      <c r="AJ11" s="667"/>
      <c r="AK11" s="668"/>
      <c r="AL11" s="671">
        <v>10.9</v>
      </c>
      <c r="AM11" s="672"/>
      <c r="AN11" s="672"/>
      <c r="AO11" s="673"/>
      <c r="AP11" s="663" t="s">
        <v>246</v>
      </c>
      <c r="AQ11" s="664"/>
      <c r="AR11" s="664"/>
      <c r="AS11" s="664"/>
      <c r="AT11" s="664"/>
      <c r="AU11" s="664"/>
      <c r="AV11" s="664"/>
      <c r="AW11" s="664"/>
      <c r="AX11" s="664"/>
      <c r="AY11" s="664"/>
      <c r="AZ11" s="664"/>
      <c r="BA11" s="664"/>
      <c r="BB11" s="664"/>
      <c r="BC11" s="664"/>
      <c r="BD11" s="664"/>
      <c r="BE11" s="664"/>
      <c r="BF11" s="665"/>
      <c r="BG11" s="666">
        <v>1168444</v>
      </c>
      <c r="BH11" s="667"/>
      <c r="BI11" s="667"/>
      <c r="BJ11" s="667"/>
      <c r="BK11" s="667"/>
      <c r="BL11" s="667"/>
      <c r="BM11" s="667"/>
      <c r="BN11" s="668"/>
      <c r="BO11" s="669">
        <v>8.9</v>
      </c>
      <c r="BP11" s="669"/>
      <c r="BQ11" s="669"/>
      <c r="BR11" s="669"/>
      <c r="BS11" s="670">
        <v>331543</v>
      </c>
      <c r="BT11" s="670"/>
      <c r="BU11" s="670"/>
      <c r="BV11" s="670"/>
      <c r="BW11" s="670"/>
      <c r="BX11" s="670"/>
      <c r="BY11" s="670"/>
      <c r="BZ11" s="670"/>
      <c r="CA11" s="670"/>
      <c r="CB11" s="674"/>
      <c r="CD11" s="681" t="s">
        <v>247</v>
      </c>
      <c r="CE11" s="682"/>
      <c r="CF11" s="682"/>
      <c r="CG11" s="682"/>
      <c r="CH11" s="682"/>
      <c r="CI11" s="682"/>
      <c r="CJ11" s="682"/>
      <c r="CK11" s="682"/>
      <c r="CL11" s="682"/>
      <c r="CM11" s="682"/>
      <c r="CN11" s="682"/>
      <c r="CO11" s="682"/>
      <c r="CP11" s="682"/>
      <c r="CQ11" s="683"/>
      <c r="CR11" s="666">
        <v>450714</v>
      </c>
      <c r="CS11" s="667"/>
      <c r="CT11" s="667"/>
      <c r="CU11" s="667"/>
      <c r="CV11" s="667"/>
      <c r="CW11" s="667"/>
      <c r="CX11" s="667"/>
      <c r="CY11" s="668"/>
      <c r="CZ11" s="669">
        <v>1.3</v>
      </c>
      <c r="DA11" s="669"/>
      <c r="DB11" s="669"/>
      <c r="DC11" s="669"/>
      <c r="DD11" s="675">
        <v>161382</v>
      </c>
      <c r="DE11" s="667"/>
      <c r="DF11" s="667"/>
      <c r="DG11" s="667"/>
      <c r="DH11" s="667"/>
      <c r="DI11" s="667"/>
      <c r="DJ11" s="667"/>
      <c r="DK11" s="667"/>
      <c r="DL11" s="667"/>
      <c r="DM11" s="667"/>
      <c r="DN11" s="667"/>
      <c r="DO11" s="667"/>
      <c r="DP11" s="668"/>
      <c r="DQ11" s="675">
        <v>280855</v>
      </c>
      <c r="DR11" s="667"/>
      <c r="DS11" s="667"/>
      <c r="DT11" s="667"/>
      <c r="DU11" s="667"/>
      <c r="DV11" s="667"/>
      <c r="DW11" s="667"/>
      <c r="DX11" s="667"/>
      <c r="DY11" s="667"/>
      <c r="DZ11" s="667"/>
      <c r="EA11" s="667"/>
      <c r="EB11" s="667"/>
      <c r="EC11" s="676"/>
    </row>
    <row r="12" spans="2:143" ht="11.25" customHeight="1" x14ac:dyDescent="0.15">
      <c r="B12" s="663" t="s">
        <v>248</v>
      </c>
      <c r="C12" s="664"/>
      <c r="D12" s="664"/>
      <c r="E12" s="664"/>
      <c r="F12" s="664"/>
      <c r="G12" s="664"/>
      <c r="H12" s="664"/>
      <c r="I12" s="664"/>
      <c r="J12" s="664"/>
      <c r="K12" s="664"/>
      <c r="L12" s="664"/>
      <c r="M12" s="664"/>
      <c r="N12" s="664"/>
      <c r="O12" s="664"/>
      <c r="P12" s="664"/>
      <c r="Q12" s="665"/>
      <c r="R12" s="666">
        <v>15258</v>
      </c>
      <c r="S12" s="667"/>
      <c r="T12" s="667"/>
      <c r="U12" s="667"/>
      <c r="V12" s="667"/>
      <c r="W12" s="667"/>
      <c r="X12" s="667"/>
      <c r="Y12" s="668"/>
      <c r="Z12" s="669">
        <v>0</v>
      </c>
      <c r="AA12" s="669"/>
      <c r="AB12" s="669"/>
      <c r="AC12" s="669"/>
      <c r="AD12" s="670">
        <v>15258</v>
      </c>
      <c r="AE12" s="670"/>
      <c r="AF12" s="670"/>
      <c r="AG12" s="670"/>
      <c r="AH12" s="670"/>
      <c r="AI12" s="670"/>
      <c r="AJ12" s="670"/>
      <c r="AK12" s="670"/>
      <c r="AL12" s="671">
        <v>0.1</v>
      </c>
      <c r="AM12" s="672"/>
      <c r="AN12" s="672"/>
      <c r="AO12" s="673"/>
      <c r="AP12" s="663" t="s">
        <v>249</v>
      </c>
      <c r="AQ12" s="664"/>
      <c r="AR12" s="664"/>
      <c r="AS12" s="664"/>
      <c r="AT12" s="664"/>
      <c r="AU12" s="664"/>
      <c r="AV12" s="664"/>
      <c r="AW12" s="664"/>
      <c r="AX12" s="664"/>
      <c r="AY12" s="664"/>
      <c r="AZ12" s="664"/>
      <c r="BA12" s="664"/>
      <c r="BB12" s="664"/>
      <c r="BC12" s="664"/>
      <c r="BD12" s="664"/>
      <c r="BE12" s="664"/>
      <c r="BF12" s="665"/>
      <c r="BG12" s="666">
        <v>6362086</v>
      </c>
      <c r="BH12" s="667"/>
      <c r="BI12" s="667"/>
      <c r="BJ12" s="667"/>
      <c r="BK12" s="667"/>
      <c r="BL12" s="667"/>
      <c r="BM12" s="667"/>
      <c r="BN12" s="668"/>
      <c r="BO12" s="669">
        <v>48.4</v>
      </c>
      <c r="BP12" s="669"/>
      <c r="BQ12" s="669"/>
      <c r="BR12" s="669"/>
      <c r="BS12" s="670" t="s">
        <v>127</v>
      </c>
      <c r="BT12" s="670"/>
      <c r="BU12" s="670"/>
      <c r="BV12" s="670"/>
      <c r="BW12" s="670"/>
      <c r="BX12" s="670"/>
      <c r="BY12" s="670"/>
      <c r="BZ12" s="670"/>
      <c r="CA12" s="670"/>
      <c r="CB12" s="674"/>
      <c r="CD12" s="681" t="s">
        <v>250</v>
      </c>
      <c r="CE12" s="682"/>
      <c r="CF12" s="682"/>
      <c r="CG12" s="682"/>
      <c r="CH12" s="682"/>
      <c r="CI12" s="682"/>
      <c r="CJ12" s="682"/>
      <c r="CK12" s="682"/>
      <c r="CL12" s="682"/>
      <c r="CM12" s="682"/>
      <c r="CN12" s="682"/>
      <c r="CO12" s="682"/>
      <c r="CP12" s="682"/>
      <c r="CQ12" s="683"/>
      <c r="CR12" s="666">
        <v>937760</v>
      </c>
      <c r="CS12" s="667"/>
      <c r="CT12" s="667"/>
      <c r="CU12" s="667"/>
      <c r="CV12" s="667"/>
      <c r="CW12" s="667"/>
      <c r="CX12" s="667"/>
      <c r="CY12" s="668"/>
      <c r="CZ12" s="669">
        <v>2.8</v>
      </c>
      <c r="DA12" s="669"/>
      <c r="DB12" s="669"/>
      <c r="DC12" s="669"/>
      <c r="DD12" s="675">
        <v>21020</v>
      </c>
      <c r="DE12" s="667"/>
      <c r="DF12" s="667"/>
      <c r="DG12" s="667"/>
      <c r="DH12" s="667"/>
      <c r="DI12" s="667"/>
      <c r="DJ12" s="667"/>
      <c r="DK12" s="667"/>
      <c r="DL12" s="667"/>
      <c r="DM12" s="667"/>
      <c r="DN12" s="667"/>
      <c r="DO12" s="667"/>
      <c r="DP12" s="668"/>
      <c r="DQ12" s="675">
        <v>590448</v>
      </c>
      <c r="DR12" s="667"/>
      <c r="DS12" s="667"/>
      <c r="DT12" s="667"/>
      <c r="DU12" s="667"/>
      <c r="DV12" s="667"/>
      <c r="DW12" s="667"/>
      <c r="DX12" s="667"/>
      <c r="DY12" s="667"/>
      <c r="DZ12" s="667"/>
      <c r="EA12" s="667"/>
      <c r="EB12" s="667"/>
      <c r="EC12" s="676"/>
    </row>
    <row r="13" spans="2:143" ht="11.25" customHeight="1" x14ac:dyDescent="0.15">
      <c r="B13" s="663" t="s">
        <v>251</v>
      </c>
      <c r="C13" s="664"/>
      <c r="D13" s="664"/>
      <c r="E13" s="664"/>
      <c r="F13" s="664"/>
      <c r="G13" s="664"/>
      <c r="H13" s="664"/>
      <c r="I13" s="664"/>
      <c r="J13" s="664"/>
      <c r="K13" s="664"/>
      <c r="L13" s="664"/>
      <c r="M13" s="664"/>
      <c r="N13" s="664"/>
      <c r="O13" s="664"/>
      <c r="P13" s="664"/>
      <c r="Q13" s="665"/>
      <c r="R13" s="666" t="s">
        <v>127</v>
      </c>
      <c r="S13" s="667"/>
      <c r="T13" s="667"/>
      <c r="U13" s="667"/>
      <c r="V13" s="667"/>
      <c r="W13" s="667"/>
      <c r="X13" s="667"/>
      <c r="Y13" s="668"/>
      <c r="Z13" s="669" t="s">
        <v>127</v>
      </c>
      <c r="AA13" s="669"/>
      <c r="AB13" s="669"/>
      <c r="AC13" s="669"/>
      <c r="AD13" s="670" t="s">
        <v>127</v>
      </c>
      <c r="AE13" s="670"/>
      <c r="AF13" s="670"/>
      <c r="AG13" s="670"/>
      <c r="AH13" s="670"/>
      <c r="AI13" s="670"/>
      <c r="AJ13" s="670"/>
      <c r="AK13" s="670"/>
      <c r="AL13" s="671" t="s">
        <v>127</v>
      </c>
      <c r="AM13" s="672"/>
      <c r="AN13" s="672"/>
      <c r="AO13" s="673"/>
      <c r="AP13" s="663" t="s">
        <v>252</v>
      </c>
      <c r="AQ13" s="664"/>
      <c r="AR13" s="664"/>
      <c r="AS13" s="664"/>
      <c r="AT13" s="664"/>
      <c r="AU13" s="664"/>
      <c r="AV13" s="664"/>
      <c r="AW13" s="664"/>
      <c r="AX13" s="664"/>
      <c r="AY13" s="664"/>
      <c r="AZ13" s="664"/>
      <c r="BA13" s="664"/>
      <c r="BB13" s="664"/>
      <c r="BC13" s="664"/>
      <c r="BD13" s="664"/>
      <c r="BE13" s="664"/>
      <c r="BF13" s="665"/>
      <c r="BG13" s="666">
        <v>6347184</v>
      </c>
      <c r="BH13" s="667"/>
      <c r="BI13" s="667"/>
      <c r="BJ13" s="667"/>
      <c r="BK13" s="667"/>
      <c r="BL13" s="667"/>
      <c r="BM13" s="667"/>
      <c r="BN13" s="668"/>
      <c r="BO13" s="669">
        <v>48.3</v>
      </c>
      <c r="BP13" s="669"/>
      <c r="BQ13" s="669"/>
      <c r="BR13" s="669"/>
      <c r="BS13" s="670" t="s">
        <v>127</v>
      </c>
      <c r="BT13" s="670"/>
      <c r="BU13" s="670"/>
      <c r="BV13" s="670"/>
      <c r="BW13" s="670"/>
      <c r="BX13" s="670"/>
      <c r="BY13" s="670"/>
      <c r="BZ13" s="670"/>
      <c r="CA13" s="670"/>
      <c r="CB13" s="674"/>
      <c r="CD13" s="681" t="s">
        <v>253</v>
      </c>
      <c r="CE13" s="682"/>
      <c r="CF13" s="682"/>
      <c r="CG13" s="682"/>
      <c r="CH13" s="682"/>
      <c r="CI13" s="682"/>
      <c r="CJ13" s="682"/>
      <c r="CK13" s="682"/>
      <c r="CL13" s="682"/>
      <c r="CM13" s="682"/>
      <c r="CN13" s="682"/>
      <c r="CO13" s="682"/>
      <c r="CP13" s="682"/>
      <c r="CQ13" s="683"/>
      <c r="CR13" s="666">
        <v>3565379</v>
      </c>
      <c r="CS13" s="667"/>
      <c r="CT13" s="667"/>
      <c r="CU13" s="667"/>
      <c r="CV13" s="667"/>
      <c r="CW13" s="667"/>
      <c r="CX13" s="667"/>
      <c r="CY13" s="668"/>
      <c r="CZ13" s="669">
        <v>10.6</v>
      </c>
      <c r="DA13" s="669"/>
      <c r="DB13" s="669"/>
      <c r="DC13" s="669"/>
      <c r="DD13" s="675">
        <v>2305966</v>
      </c>
      <c r="DE13" s="667"/>
      <c r="DF13" s="667"/>
      <c r="DG13" s="667"/>
      <c r="DH13" s="667"/>
      <c r="DI13" s="667"/>
      <c r="DJ13" s="667"/>
      <c r="DK13" s="667"/>
      <c r="DL13" s="667"/>
      <c r="DM13" s="667"/>
      <c r="DN13" s="667"/>
      <c r="DO13" s="667"/>
      <c r="DP13" s="668"/>
      <c r="DQ13" s="675">
        <v>1526264</v>
      </c>
      <c r="DR13" s="667"/>
      <c r="DS13" s="667"/>
      <c r="DT13" s="667"/>
      <c r="DU13" s="667"/>
      <c r="DV13" s="667"/>
      <c r="DW13" s="667"/>
      <c r="DX13" s="667"/>
      <c r="DY13" s="667"/>
      <c r="DZ13" s="667"/>
      <c r="EA13" s="667"/>
      <c r="EB13" s="667"/>
      <c r="EC13" s="676"/>
    </row>
    <row r="14" spans="2:143" ht="11.25" customHeight="1" x14ac:dyDescent="0.15">
      <c r="B14" s="663" t="s">
        <v>254</v>
      </c>
      <c r="C14" s="664"/>
      <c r="D14" s="664"/>
      <c r="E14" s="664"/>
      <c r="F14" s="664"/>
      <c r="G14" s="664"/>
      <c r="H14" s="664"/>
      <c r="I14" s="664"/>
      <c r="J14" s="664"/>
      <c r="K14" s="664"/>
      <c r="L14" s="664"/>
      <c r="M14" s="664"/>
      <c r="N14" s="664"/>
      <c r="O14" s="664"/>
      <c r="P14" s="664"/>
      <c r="Q14" s="665"/>
      <c r="R14" s="666" t="s">
        <v>127</v>
      </c>
      <c r="S14" s="667"/>
      <c r="T14" s="667"/>
      <c r="U14" s="667"/>
      <c r="V14" s="667"/>
      <c r="W14" s="667"/>
      <c r="X14" s="667"/>
      <c r="Y14" s="668"/>
      <c r="Z14" s="669" t="s">
        <v>127</v>
      </c>
      <c r="AA14" s="669"/>
      <c r="AB14" s="669"/>
      <c r="AC14" s="669"/>
      <c r="AD14" s="670" t="s">
        <v>127</v>
      </c>
      <c r="AE14" s="670"/>
      <c r="AF14" s="670"/>
      <c r="AG14" s="670"/>
      <c r="AH14" s="670"/>
      <c r="AI14" s="670"/>
      <c r="AJ14" s="670"/>
      <c r="AK14" s="670"/>
      <c r="AL14" s="671" t="s">
        <v>127</v>
      </c>
      <c r="AM14" s="672"/>
      <c r="AN14" s="672"/>
      <c r="AO14" s="673"/>
      <c r="AP14" s="663" t="s">
        <v>255</v>
      </c>
      <c r="AQ14" s="664"/>
      <c r="AR14" s="664"/>
      <c r="AS14" s="664"/>
      <c r="AT14" s="664"/>
      <c r="AU14" s="664"/>
      <c r="AV14" s="664"/>
      <c r="AW14" s="664"/>
      <c r="AX14" s="664"/>
      <c r="AY14" s="664"/>
      <c r="AZ14" s="664"/>
      <c r="BA14" s="664"/>
      <c r="BB14" s="664"/>
      <c r="BC14" s="664"/>
      <c r="BD14" s="664"/>
      <c r="BE14" s="664"/>
      <c r="BF14" s="665"/>
      <c r="BG14" s="666">
        <v>220097</v>
      </c>
      <c r="BH14" s="667"/>
      <c r="BI14" s="667"/>
      <c r="BJ14" s="667"/>
      <c r="BK14" s="667"/>
      <c r="BL14" s="667"/>
      <c r="BM14" s="667"/>
      <c r="BN14" s="668"/>
      <c r="BO14" s="669">
        <v>1.7</v>
      </c>
      <c r="BP14" s="669"/>
      <c r="BQ14" s="669"/>
      <c r="BR14" s="669"/>
      <c r="BS14" s="670" t="s">
        <v>127</v>
      </c>
      <c r="BT14" s="670"/>
      <c r="BU14" s="670"/>
      <c r="BV14" s="670"/>
      <c r="BW14" s="670"/>
      <c r="BX14" s="670"/>
      <c r="BY14" s="670"/>
      <c r="BZ14" s="670"/>
      <c r="CA14" s="670"/>
      <c r="CB14" s="674"/>
      <c r="CD14" s="681" t="s">
        <v>256</v>
      </c>
      <c r="CE14" s="682"/>
      <c r="CF14" s="682"/>
      <c r="CG14" s="682"/>
      <c r="CH14" s="682"/>
      <c r="CI14" s="682"/>
      <c r="CJ14" s="682"/>
      <c r="CK14" s="682"/>
      <c r="CL14" s="682"/>
      <c r="CM14" s="682"/>
      <c r="CN14" s="682"/>
      <c r="CO14" s="682"/>
      <c r="CP14" s="682"/>
      <c r="CQ14" s="683"/>
      <c r="CR14" s="666">
        <v>771347</v>
      </c>
      <c r="CS14" s="667"/>
      <c r="CT14" s="667"/>
      <c r="CU14" s="667"/>
      <c r="CV14" s="667"/>
      <c r="CW14" s="667"/>
      <c r="CX14" s="667"/>
      <c r="CY14" s="668"/>
      <c r="CZ14" s="669">
        <v>2.2999999999999998</v>
      </c>
      <c r="DA14" s="669"/>
      <c r="DB14" s="669"/>
      <c r="DC14" s="669"/>
      <c r="DD14" s="675">
        <v>5397</v>
      </c>
      <c r="DE14" s="667"/>
      <c r="DF14" s="667"/>
      <c r="DG14" s="667"/>
      <c r="DH14" s="667"/>
      <c r="DI14" s="667"/>
      <c r="DJ14" s="667"/>
      <c r="DK14" s="667"/>
      <c r="DL14" s="667"/>
      <c r="DM14" s="667"/>
      <c r="DN14" s="667"/>
      <c r="DO14" s="667"/>
      <c r="DP14" s="668"/>
      <c r="DQ14" s="675">
        <v>760915</v>
      </c>
      <c r="DR14" s="667"/>
      <c r="DS14" s="667"/>
      <c r="DT14" s="667"/>
      <c r="DU14" s="667"/>
      <c r="DV14" s="667"/>
      <c r="DW14" s="667"/>
      <c r="DX14" s="667"/>
      <c r="DY14" s="667"/>
      <c r="DZ14" s="667"/>
      <c r="EA14" s="667"/>
      <c r="EB14" s="667"/>
      <c r="EC14" s="676"/>
    </row>
    <row r="15" spans="2:143" ht="11.25" customHeight="1" x14ac:dyDescent="0.15">
      <c r="B15" s="663" t="s">
        <v>257</v>
      </c>
      <c r="C15" s="664"/>
      <c r="D15" s="664"/>
      <c r="E15" s="664"/>
      <c r="F15" s="664"/>
      <c r="G15" s="664"/>
      <c r="H15" s="664"/>
      <c r="I15" s="664"/>
      <c r="J15" s="664"/>
      <c r="K15" s="664"/>
      <c r="L15" s="664"/>
      <c r="M15" s="664"/>
      <c r="N15" s="664"/>
      <c r="O15" s="664"/>
      <c r="P15" s="664"/>
      <c r="Q15" s="665"/>
      <c r="R15" s="666" t="s">
        <v>127</v>
      </c>
      <c r="S15" s="667"/>
      <c r="T15" s="667"/>
      <c r="U15" s="667"/>
      <c r="V15" s="667"/>
      <c r="W15" s="667"/>
      <c r="X15" s="667"/>
      <c r="Y15" s="668"/>
      <c r="Z15" s="669" t="s">
        <v>127</v>
      </c>
      <c r="AA15" s="669"/>
      <c r="AB15" s="669"/>
      <c r="AC15" s="669"/>
      <c r="AD15" s="670" t="s">
        <v>127</v>
      </c>
      <c r="AE15" s="670"/>
      <c r="AF15" s="670"/>
      <c r="AG15" s="670"/>
      <c r="AH15" s="670"/>
      <c r="AI15" s="670"/>
      <c r="AJ15" s="670"/>
      <c r="AK15" s="670"/>
      <c r="AL15" s="671" t="s">
        <v>127</v>
      </c>
      <c r="AM15" s="672"/>
      <c r="AN15" s="672"/>
      <c r="AO15" s="673"/>
      <c r="AP15" s="663" t="s">
        <v>258</v>
      </c>
      <c r="AQ15" s="664"/>
      <c r="AR15" s="664"/>
      <c r="AS15" s="664"/>
      <c r="AT15" s="664"/>
      <c r="AU15" s="664"/>
      <c r="AV15" s="664"/>
      <c r="AW15" s="664"/>
      <c r="AX15" s="664"/>
      <c r="AY15" s="664"/>
      <c r="AZ15" s="664"/>
      <c r="BA15" s="664"/>
      <c r="BB15" s="664"/>
      <c r="BC15" s="664"/>
      <c r="BD15" s="664"/>
      <c r="BE15" s="664"/>
      <c r="BF15" s="665"/>
      <c r="BG15" s="666">
        <v>603528</v>
      </c>
      <c r="BH15" s="667"/>
      <c r="BI15" s="667"/>
      <c r="BJ15" s="667"/>
      <c r="BK15" s="667"/>
      <c r="BL15" s="667"/>
      <c r="BM15" s="667"/>
      <c r="BN15" s="668"/>
      <c r="BO15" s="669">
        <v>4.5999999999999996</v>
      </c>
      <c r="BP15" s="669"/>
      <c r="BQ15" s="669"/>
      <c r="BR15" s="669"/>
      <c r="BS15" s="670" t="s">
        <v>127</v>
      </c>
      <c r="BT15" s="670"/>
      <c r="BU15" s="670"/>
      <c r="BV15" s="670"/>
      <c r="BW15" s="670"/>
      <c r="BX15" s="670"/>
      <c r="BY15" s="670"/>
      <c r="BZ15" s="670"/>
      <c r="CA15" s="670"/>
      <c r="CB15" s="674"/>
      <c r="CD15" s="681" t="s">
        <v>259</v>
      </c>
      <c r="CE15" s="682"/>
      <c r="CF15" s="682"/>
      <c r="CG15" s="682"/>
      <c r="CH15" s="682"/>
      <c r="CI15" s="682"/>
      <c r="CJ15" s="682"/>
      <c r="CK15" s="682"/>
      <c r="CL15" s="682"/>
      <c r="CM15" s="682"/>
      <c r="CN15" s="682"/>
      <c r="CO15" s="682"/>
      <c r="CP15" s="682"/>
      <c r="CQ15" s="683"/>
      <c r="CR15" s="666">
        <v>3261197</v>
      </c>
      <c r="CS15" s="667"/>
      <c r="CT15" s="667"/>
      <c r="CU15" s="667"/>
      <c r="CV15" s="667"/>
      <c r="CW15" s="667"/>
      <c r="CX15" s="667"/>
      <c r="CY15" s="668"/>
      <c r="CZ15" s="669">
        <v>9.6999999999999993</v>
      </c>
      <c r="DA15" s="669"/>
      <c r="DB15" s="669"/>
      <c r="DC15" s="669"/>
      <c r="DD15" s="675">
        <v>1140750</v>
      </c>
      <c r="DE15" s="667"/>
      <c r="DF15" s="667"/>
      <c r="DG15" s="667"/>
      <c r="DH15" s="667"/>
      <c r="DI15" s="667"/>
      <c r="DJ15" s="667"/>
      <c r="DK15" s="667"/>
      <c r="DL15" s="667"/>
      <c r="DM15" s="667"/>
      <c r="DN15" s="667"/>
      <c r="DO15" s="667"/>
      <c r="DP15" s="668"/>
      <c r="DQ15" s="675">
        <v>2038172</v>
      </c>
      <c r="DR15" s="667"/>
      <c r="DS15" s="667"/>
      <c r="DT15" s="667"/>
      <c r="DU15" s="667"/>
      <c r="DV15" s="667"/>
      <c r="DW15" s="667"/>
      <c r="DX15" s="667"/>
      <c r="DY15" s="667"/>
      <c r="DZ15" s="667"/>
      <c r="EA15" s="667"/>
      <c r="EB15" s="667"/>
      <c r="EC15" s="676"/>
    </row>
    <row r="16" spans="2:143" ht="11.25" customHeight="1" x14ac:dyDescent="0.15">
      <c r="B16" s="663" t="s">
        <v>260</v>
      </c>
      <c r="C16" s="664"/>
      <c r="D16" s="664"/>
      <c r="E16" s="664"/>
      <c r="F16" s="664"/>
      <c r="G16" s="664"/>
      <c r="H16" s="664"/>
      <c r="I16" s="664"/>
      <c r="J16" s="664"/>
      <c r="K16" s="664"/>
      <c r="L16" s="664"/>
      <c r="M16" s="664"/>
      <c r="N16" s="664"/>
      <c r="O16" s="664"/>
      <c r="P16" s="664"/>
      <c r="Q16" s="665"/>
      <c r="R16" s="666">
        <v>15042</v>
      </c>
      <c r="S16" s="667"/>
      <c r="T16" s="667"/>
      <c r="U16" s="667"/>
      <c r="V16" s="667"/>
      <c r="W16" s="667"/>
      <c r="X16" s="667"/>
      <c r="Y16" s="668"/>
      <c r="Z16" s="669">
        <v>0</v>
      </c>
      <c r="AA16" s="669"/>
      <c r="AB16" s="669"/>
      <c r="AC16" s="669"/>
      <c r="AD16" s="670">
        <v>15042</v>
      </c>
      <c r="AE16" s="670"/>
      <c r="AF16" s="670"/>
      <c r="AG16" s="670"/>
      <c r="AH16" s="670"/>
      <c r="AI16" s="670"/>
      <c r="AJ16" s="670"/>
      <c r="AK16" s="670"/>
      <c r="AL16" s="671">
        <v>0.1</v>
      </c>
      <c r="AM16" s="672"/>
      <c r="AN16" s="672"/>
      <c r="AO16" s="673"/>
      <c r="AP16" s="663" t="s">
        <v>261</v>
      </c>
      <c r="AQ16" s="664"/>
      <c r="AR16" s="664"/>
      <c r="AS16" s="664"/>
      <c r="AT16" s="664"/>
      <c r="AU16" s="664"/>
      <c r="AV16" s="664"/>
      <c r="AW16" s="664"/>
      <c r="AX16" s="664"/>
      <c r="AY16" s="664"/>
      <c r="AZ16" s="664"/>
      <c r="BA16" s="664"/>
      <c r="BB16" s="664"/>
      <c r="BC16" s="664"/>
      <c r="BD16" s="664"/>
      <c r="BE16" s="664"/>
      <c r="BF16" s="665"/>
      <c r="BG16" s="666" t="s">
        <v>127</v>
      </c>
      <c r="BH16" s="667"/>
      <c r="BI16" s="667"/>
      <c r="BJ16" s="667"/>
      <c r="BK16" s="667"/>
      <c r="BL16" s="667"/>
      <c r="BM16" s="667"/>
      <c r="BN16" s="668"/>
      <c r="BO16" s="669" t="s">
        <v>127</v>
      </c>
      <c r="BP16" s="669"/>
      <c r="BQ16" s="669"/>
      <c r="BR16" s="669"/>
      <c r="BS16" s="670" t="s">
        <v>127</v>
      </c>
      <c r="BT16" s="670"/>
      <c r="BU16" s="670"/>
      <c r="BV16" s="670"/>
      <c r="BW16" s="670"/>
      <c r="BX16" s="670"/>
      <c r="BY16" s="670"/>
      <c r="BZ16" s="670"/>
      <c r="CA16" s="670"/>
      <c r="CB16" s="674"/>
      <c r="CD16" s="681" t="s">
        <v>262</v>
      </c>
      <c r="CE16" s="682"/>
      <c r="CF16" s="682"/>
      <c r="CG16" s="682"/>
      <c r="CH16" s="682"/>
      <c r="CI16" s="682"/>
      <c r="CJ16" s="682"/>
      <c r="CK16" s="682"/>
      <c r="CL16" s="682"/>
      <c r="CM16" s="682"/>
      <c r="CN16" s="682"/>
      <c r="CO16" s="682"/>
      <c r="CP16" s="682"/>
      <c r="CQ16" s="683"/>
      <c r="CR16" s="666">
        <v>139203</v>
      </c>
      <c r="CS16" s="667"/>
      <c r="CT16" s="667"/>
      <c r="CU16" s="667"/>
      <c r="CV16" s="667"/>
      <c r="CW16" s="667"/>
      <c r="CX16" s="667"/>
      <c r="CY16" s="668"/>
      <c r="CZ16" s="669">
        <v>0.4</v>
      </c>
      <c r="DA16" s="669"/>
      <c r="DB16" s="669"/>
      <c r="DC16" s="669"/>
      <c r="DD16" s="675" t="s">
        <v>127</v>
      </c>
      <c r="DE16" s="667"/>
      <c r="DF16" s="667"/>
      <c r="DG16" s="667"/>
      <c r="DH16" s="667"/>
      <c r="DI16" s="667"/>
      <c r="DJ16" s="667"/>
      <c r="DK16" s="667"/>
      <c r="DL16" s="667"/>
      <c r="DM16" s="667"/>
      <c r="DN16" s="667"/>
      <c r="DO16" s="667"/>
      <c r="DP16" s="668"/>
      <c r="DQ16" s="675">
        <v>37197</v>
      </c>
      <c r="DR16" s="667"/>
      <c r="DS16" s="667"/>
      <c r="DT16" s="667"/>
      <c r="DU16" s="667"/>
      <c r="DV16" s="667"/>
      <c r="DW16" s="667"/>
      <c r="DX16" s="667"/>
      <c r="DY16" s="667"/>
      <c r="DZ16" s="667"/>
      <c r="EA16" s="667"/>
      <c r="EB16" s="667"/>
      <c r="EC16" s="676"/>
    </row>
    <row r="17" spans="2:133" ht="11.25" customHeight="1" x14ac:dyDescent="0.15">
      <c r="B17" s="663" t="s">
        <v>263</v>
      </c>
      <c r="C17" s="664"/>
      <c r="D17" s="664"/>
      <c r="E17" s="664"/>
      <c r="F17" s="664"/>
      <c r="G17" s="664"/>
      <c r="H17" s="664"/>
      <c r="I17" s="664"/>
      <c r="J17" s="664"/>
      <c r="K17" s="664"/>
      <c r="L17" s="664"/>
      <c r="M17" s="664"/>
      <c r="N17" s="664"/>
      <c r="O17" s="664"/>
      <c r="P17" s="664"/>
      <c r="Q17" s="665"/>
      <c r="R17" s="666">
        <v>311002</v>
      </c>
      <c r="S17" s="667"/>
      <c r="T17" s="667"/>
      <c r="U17" s="667"/>
      <c r="V17" s="667"/>
      <c r="W17" s="667"/>
      <c r="X17" s="667"/>
      <c r="Y17" s="668"/>
      <c r="Z17" s="669">
        <v>0.9</v>
      </c>
      <c r="AA17" s="669"/>
      <c r="AB17" s="669"/>
      <c r="AC17" s="669"/>
      <c r="AD17" s="670">
        <v>311002</v>
      </c>
      <c r="AE17" s="670"/>
      <c r="AF17" s="670"/>
      <c r="AG17" s="670"/>
      <c r="AH17" s="670"/>
      <c r="AI17" s="670"/>
      <c r="AJ17" s="670"/>
      <c r="AK17" s="670"/>
      <c r="AL17" s="671">
        <v>1.9</v>
      </c>
      <c r="AM17" s="672"/>
      <c r="AN17" s="672"/>
      <c r="AO17" s="673"/>
      <c r="AP17" s="663" t="s">
        <v>264</v>
      </c>
      <c r="AQ17" s="664"/>
      <c r="AR17" s="664"/>
      <c r="AS17" s="664"/>
      <c r="AT17" s="664"/>
      <c r="AU17" s="664"/>
      <c r="AV17" s="664"/>
      <c r="AW17" s="664"/>
      <c r="AX17" s="664"/>
      <c r="AY17" s="664"/>
      <c r="AZ17" s="664"/>
      <c r="BA17" s="664"/>
      <c r="BB17" s="664"/>
      <c r="BC17" s="664"/>
      <c r="BD17" s="664"/>
      <c r="BE17" s="664"/>
      <c r="BF17" s="665"/>
      <c r="BG17" s="666" t="s">
        <v>127</v>
      </c>
      <c r="BH17" s="667"/>
      <c r="BI17" s="667"/>
      <c r="BJ17" s="667"/>
      <c r="BK17" s="667"/>
      <c r="BL17" s="667"/>
      <c r="BM17" s="667"/>
      <c r="BN17" s="668"/>
      <c r="BO17" s="669" t="s">
        <v>127</v>
      </c>
      <c r="BP17" s="669"/>
      <c r="BQ17" s="669"/>
      <c r="BR17" s="669"/>
      <c r="BS17" s="670" t="s">
        <v>127</v>
      </c>
      <c r="BT17" s="670"/>
      <c r="BU17" s="670"/>
      <c r="BV17" s="670"/>
      <c r="BW17" s="670"/>
      <c r="BX17" s="670"/>
      <c r="BY17" s="670"/>
      <c r="BZ17" s="670"/>
      <c r="CA17" s="670"/>
      <c r="CB17" s="674"/>
      <c r="CD17" s="681" t="s">
        <v>265</v>
      </c>
      <c r="CE17" s="682"/>
      <c r="CF17" s="682"/>
      <c r="CG17" s="682"/>
      <c r="CH17" s="682"/>
      <c r="CI17" s="682"/>
      <c r="CJ17" s="682"/>
      <c r="CK17" s="682"/>
      <c r="CL17" s="682"/>
      <c r="CM17" s="682"/>
      <c r="CN17" s="682"/>
      <c r="CO17" s="682"/>
      <c r="CP17" s="682"/>
      <c r="CQ17" s="683"/>
      <c r="CR17" s="666">
        <v>1762486</v>
      </c>
      <c r="CS17" s="667"/>
      <c r="CT17" s="667"/>
      <c r="CU17" s="667"/>
      <c r="CV17" s="667"/>
      <c r="CW17" s="667"/>
      <c r="CX17" s="667"/>
      <c r="CY17" s="668"/>
      <c r="CZ17" s="669">
        <v>5.2</v>
      </c>
      <c r="DA17" s="669"/>
      <c r="DB17" s="669"/>
      <c r="DC17" s="669"/>
      <c r="DD17" s="675" t="s">
        <v>127</v>
      </c>
      <c r="DE17" s="667"/>
      <c r="DF17" s="667"/>
      <c r="DG17" s="667"/>
      <c r="DH17" s="667"/>
      <c r="DI17" s="667"/>
      <c r="DJ17" s="667"/>
      <c r="DK17" s="667"/>
      <c r="DL17" s="667"/>
      <c r="DM17" s="667"/>
      <c r="DN17" s="667"/>
      <c r="DO17" s="667"/>
      <c r="DP17" s="668"/>
      <c r="DQ17" s="675">
        <v>1746899</v>
      </c>
      <c r="DR17" s="667"/>
      <c r="DS17" s="667"/>
      <c r="DT17" s="667"/>
      <c r="DU17" s="667"/>
      <c r="DV17" s="667"/>
      <c r="DW17" s="667"/>
      <c r="DX17" s="667"/>
      <c r="DY17" s="667"/>
      <c r="DZ17" s="667"/>
      <c r="EA17" s="667"/>
      <c r="EB17" s="667"/>
      <c r="EC17" s="676"/>
    </row>
    <row r="18" spans="2:133" ht="11.25" customHeight="1" x14ac:dyDescent="0.15">
      <c r="B18" s="663" t="s">
        <v>266</v>
      </c>
      <c r="C18" s="664"/>
      <c r="D18" s="664"/>
      <c r="E18" s="664"/>
      <c r="F18" s="664"/>
      <c r="G18" s="664"/>
      <c r="H18" s="664"/>
      <c r="I18" s="664"/>
      <c r="J18" s="664"/>
      <c r="K18" s="664"/>
      <c r="L18" s="664"/>
      <c r="M18" s="664"/>
      <c r="N18" s="664"/>
      <c r="O18" s="664"/>
      <c r="P18" s="664"/>
      <c r="Q18" s="665"/>
      <c r="R18" s="666">
        <v>178808</v>
      </c>
      <c r="S18" s="667"/>
      <c r="T18" s="667"/>
      <c r="U18" s="667"/>
      <c r="V18" s="667"/>
      <c r="W18" s="667"/>
      <c r="X18" s="667"/>
      <c r="Y18" s="668"/>
      <c r="Z18" s="669">
        <v>0.5</v>
      </c>
      <c r="AA18" s="669"/>
      <c r="AB18" s="669"/>
      <c r="AC18" s="669"/>
      <c r="AD18" s="670">
        <v>171430</v>
      </c>
      <c r="AE18" s="670"/>
      <c r="AF18" s="670"/>
      <c r="AG18" s="670"/>
      <c r="AH18" s="670"/>
      <c r="AI18" s="670"/>
      <c r="AJ18" s="670"/>
      <c r="AK18" s="670"/>
      <c r="AL18" s="671">
        <v>1</v>
      </c>
      <c r="AM18" s="672"/>
      <c r="AN18" s="672"/>
      <c r="AO18" s="673"/>
      <c r="AP18" s="663" t="s">
        <v>267</v>
      </c>
      <c r="AQ18" s="664"/>
      <c r="AR18" s="664"/>
      <c r="AS18" s="664"/>
      <c r="AT18" s="664"/>
      <c r="AU18" s="664"/>
      <c r="AV18" s="664"/>
      <c r="AW18" s="664"/>
      <c r="AX18" s="664"/>
      <c r="AY18" s="664"/>
      <c r="AZ18" s="664"/>
      <c r="BA18" s="664"/>
      <c r="BB18" s="664"/>
      <c r="BC18" s="664"/>
      <c r="BD18" s="664"/>
      <c r="BE18" s="664"/>
      <c r="BF18" s="665"/>
      <c r="BG18" s="666" t="s">
        <v>127</v>
      </c>
      <c r="BH18" s="667"/>
      <c r="BI18" s="667"/>
      <c r="BJ18" s="667"/>
      <c r="BK18" s="667"/>
      <c r="BL18" s="667"/>
      <c r="BM18" s="667"/>
      <c r="BN18" s="668"/>
      <c r="BO18" s="669" t="s">
        <v>127</v>
      </c>
      <c r="BP18" s="669"/>
      <c r="BQ18" s="669"/>
      <c r="BR18" s="669"/>
      <c r="BS18" s="670" t="s">
        <v>127</v>
      </c>
      <c r="BT18" s="670"/>
      <c r="BU18" s="670"/>
      <c r="BV18" s="670"/>
      <c r="BW18" s="670"/>
      <c r="BX18" s="670"/>
      <c r="BY18" s="670"/>
      <c r="BZ18" s="670"/>
      <c r="CA18" s="670"/>
      <c r="CB18" s="674"/>
      <c r="CD18" s="681" t="s">
        <v>268</v>
      </c>
      <c r="CE18" s="682"/>
      <c r="CF18" s="682"/>
      <c r="CG18" s="682"/>
      <c r="CH18" s="682"/>
      <c r="CI18" s="682"/>
      <c r="CJ18" s="682"/>
      <c r="CK18" s="682"/>
      <c r="CL18" s="682"/>
      <c r="CM18" s="682"/>
      <c r="CN18" s="682"/>
      <c r="CO18" s="682"/>
      <c r="CP18" s="682"/>
      <c r="CQ18" s="683"/>
      <c r="CR18" s="666" t="s">
        <v>127</v>
      </c>
      <c r="CS18" s="667"/>
      <c r="CT18" s="667"/>
      <c r="CU18" s="667"/>
      <c r="CV18" s="667"/>
      <c r="CW18" s="667"/>
      <c r="CX18" s="667"/>
      <c r="CY18" s="668"/>
      <c r="CZ18" s="669" t="s">
        <v>127</v>
      </c>
      <c r="DA18" s="669"/>
      <c r="DB18" s="669"/>
      <c r="DC18" s="669"/>
      <c r="DD18" s="675" t="s">
        <v>127</v>
      </c>
      <c r="DE18" s="667"/>
      <c r="DF18" s="667"/>
      <c r="DG18" s="667"/>
      <c r="DH18" s="667"/>
      <c r="DI18" s="667"/>
      <c r="DJ18" s="667"/>
      <c r="DK18" s="667"/>
      <c r="DL18" s="667"/>
      <c r="DM18" s="667"/>
      <c r="DN18" s="667"/>
      <c r="DO18" s="667"/>
      <c r="DP18" s="668"/>
      <c r="DQ18" s="675" t="s">
        <v>127</v>
      </c>
      <c r="DR18" s="667"/>
      <c r="DS18" s="667"/>
      <c r="DT18" s="667"/>
      <c r="DU18" s="667"/>
      <c r="DV18" s="667"/>
      <c r="DW18" s="667"/>
      <c r="DX18" s="667"/>
      <c r="DY18" s="667"/>
      <c r="DZ18" s="667"/>
      <c r="EA18" s="667"/>
      <c r="EB18" s="667"/>
      <c r="EC18" s="676"/>
    </row>
    <row r="19" spans="2:133" ht="11.25" customHeight="1" x14ac:dyDescent="0.15">
      <c r="B19" s="663" t="s">
        <v>269</v>
      </c>
      <c r="C19" s="664"/>
      <c r="D19" s="664"/>
      <c r="E19" s="664"/>
      <c r="F19" s="664"/>
      <c r="G19" s="664"/>
      <c r="H19" s="664"/>
      <c r="I19" s="664"/>
      <c r="J19" s="664"/>
      <c r="K19" s="664"/>
      <c r="L19" s="664"/>
      <c r="M19" s="664"/>
      <c r="N19" s="664"/>
      <c r="O19" s="664"/>
      <c r="P19" s="664"/>
      <c r="Q19" s="665"/>
      <c r="R19" s="666">
        <v>86224</v>
      </c>
      <c r="S19" s="667"/>
      <c r="T19" s="667"/>
      <c r="U19" s="667"/>
      <c r="V19" s="667"/>
      <c r="W19" s="667"/>
      <c r="X19" s="667"/>
      <c r="Y19" s="668"/>
      <c r="Z19" s="669">
        <v>0.2</v>
      </c>
      <c r="AA19" s="669"/>
      <c r="AB19" s="669"/>
      <c r="AC19" s="669"/>
      <c r="AD19" s="670">
        <v>86224</v>
      </c>
      <c r="AE19" s="670"/>
      <c r="AF19" s="670"/>
      <c r="AG19" s="670"/>
      <c r="AH19" s="670"/>
      <c r="AI19" s="670"/>
      <c r="AJ19" s="670"/>
      <c r="AK19" s="670"/>
      <c r="AL19" s="671">
        <v>0.5</v>
      </c>
      <c r="AM19" s="672"/>
      <c r="AN19" s="672"/>
      <c r="AO19" s="673"/>
      <c r="AP19" s="663" t="s">
        <v>270</v>
      </c>
      <c r="AQ19" s="664"/>
      <c r="AR19" s="664"/>
      <c r="AS19" s="664"/>
      <c r="AT19" s="664"/>
      <c r="AU19" s="664"/>
      <c r="AV19" s="664"/>
      <c r="AW19" s="664"/>
      <c r="AX19" s="664"/>
      <c r="AY19" s="664"/>
      <c r="AZ19" s="664"/>
      <c r="BA19" s="664"/>
      <c r="BB19" s="664"/>
      <c r="BC19" s="664"/>
      <c r="BD19" s="664"/>
      <c r="BE19" s="664"/>
      <c r="BF19" s="665"/>
      <c r="BG19" s="666">
        <v>668870</v>
      </c>
      <c r="BH19" s="667"/>
      <c r="BI19" s="667"/>
      <c r="BJ19" s="667"/>
      <c r="BK19" s="667"/>
      <c r="BL19" s="667"/>
      <c r="BM19" s="667"/>
      <c r="BN19" s="668"/>
      <c r="BO19" s="669">
        <v>5.0999999999999996</v>
      </c>
      <c r="BP19" s="669"/>
      <c r="BQ19" s="669"/>
      <c r="BR19" s="669"/>
      <c r="BS19" s="670" t="s">
        <v>127</v>
      </c>
      <c r="BT19" s="670"/>
      <c r="BU19" s="670"/>
      <c r="BV19" s="670"/>
      <c r="BW19" s="670"/>
      <c r="BX19" s="670"/>
      <c r="BY19" s="670"/>
      <c r="BZ19" s="670"/>
      <c r="CA19" s="670"/>
      <c r="CB19" s="674"/>
      <c r="CD19" s="681" t="s">
        <v>271</v>
      </c>
      <c r="CE19" s="682"/>
      <c r="CF19" s="682"/>
      <c r="CG19" s="682"/>
      <c r="CH19" s="682"/>
      <c r="CI19" s="682"/>
      <c r="CJ19" s="682"/>
      <c r="CK19" s="682"/>
      <c r="CL19" s="682"/>
      <c r="CM19" s="682"/>
      <c r="CN19" s="682"/>
      <c r="CO19" s="682"/>
      <c r="CP19" s="682"/>
      <c r="CQ19" s="683"/>
      <c r="CR19" s="666" t="s">
        <v>127</v>
      </c>
      <c r="CS19" s="667"/>
      <c r="CT19" s="667"/>
      <c r="CU19" s="667"/>
      <c r="CV19" s="667"/>
      <c r="CW19" s="667"/>
      <c r="CX19" s="667"/>
      <c r="CY19" s="668"/>
      <c r="CZ19" s="669" t="s">
        <v>127</v>
      </c>
      <c r="DA19" s="669"/>
      <c r="DB19" s="669"/>
      <c r="DC19" s="669"/>
      <c r="DD19" s="675" t="s">
        <v>127</v>
      </c>
      <c r="DE19" s="667"/>
      <c r="DF19" s="667"/>
      <c r="DG19" s="667"/>
      <c r="DH19" s="667"/>
      <c r="DI19" s="667"/>
      <c r="DJ19" s="667"/>
      <c r="DK19" s="667"/>
      <c r="DL19" s="667"/>
      <c r="DM19" s="667"/>
      <c r="DN19" s="667"/>
      <c r="DO19" s="667"/>
      <c r="DP19" s="668"/>
      <c r="DQ19" s="675" t="s">
        <v>127</v>
      </c>
      <c r="DR19" s="667"/>
      <c r="DS19" s="667"/>
      <c r="DT19" s="667"/>
      <c r="DU19" s="667"/>
      <c r="DV19" s="667"/>
      <c r="DW19" s="667"/>
      <c r="DX19" s="667"/>
      <c r="DY19" s="667"/>
      <c r="DZ19" s="667"/>
      <c r="EA19" s="667"/>
      <c r="EB19" s="667"/>
      <c r="EC19" s="676"/>
    </row>
    <row r="20" spans="2:133" ht="11.25" customHeight="1" x14ac:dyDescent="0.15">
      <c r="B20" s="663" t="s">
        <v>272</v>
      </c>
      <c r="C20" s="664"/>
      <c r="D20" s="664"/>
      <c r="E20" s="664"/>
      <c r="F20" s="664"/>
      <c r="G20" s="664"/>
      <c r="H20" s="664"/>
      <c r="I20" s="664"/>
      <c r="J20" s="664"/>
      <c r="K20" s="664"/>
      <c r="L20" s="664"/>
      <c r="M20" s="664"/>
      <c r="N20" s="664"/>
      <c r="O20" s="664"/>
      <c r="P20" s="664"/>
      <c r="Q20" s="665"/>
      <c r="R20" s="666">
        <v>4946</v>
      </c>
      <c r="S20" s="667"/>
      <c r="T20" s="667"/>
      <c r="U20" s="667"/>
      <c r="V20" s="667"/>
      <c r="W20" s="667"/>
      <c r="X20" s="667"/>
      <c r="Y20" s="668"/>
      <c r="Z20" s="669">
        <v>0</v>
      </c>
      <c r="AA20" s="669"/>
      <c r="AB20" s="669"/>
      <c r="AC20" s="669"/>
      <c r="AD20" s="670">
        <v>4946</v>
      </c>
      <c r="AE20" s="670"/>
      <c r="AF20" s="670"/>
      <c r="AG20" s="670"/>
      <c r="AH20" s="670"/>
      <c r="AI20" s="670"/>
      <c r="AJ20" s="670"/>
      <c r="AK20" s="670"/>
      <c r="AL20" s="671">
        <v>0</v>
      </c>
      <c r="AM20" s="672"/>
      <c r="AN20" s="672"/>
      <c r="AO20" s="673"/>
      <c r="AP20" s="663" t="s">
        <v>273</v>
      </c>
      <c r="AQ20" s="664"/>
      <c r="AR20" s="664"/>
      <c r="AS20" s="664"/>
      <c r="AT20" s="664"/>
      <c r="AU20" s="664"/>
      <c r="AV20" s="664"/>
      <c r="AW20" s="664"/>
      <c r="AX20" s="664"/>
      <c r="AY20" s="664"/>
      <c r="AZ20" s="664"/>
      <c r="BA20" s="664"/>
      <c r="BB20" s="664"/>
      <c r="BC20" s="664"/>
      <c r="BD20" s="664"/>
      <c r="BE20" s="664"/>
      <c r="BF20" s="665"/>
      <c r="BG20" s="666">
        <v>668870</v>
      </c>
      <c r="BH20" s="667"/>
      <c r="BI20" s="667"/>
      <c r="BJ20" s="667"/>
      <c r="BK20" s="667"/>
      <c r="BL20" s="667"/>
      <c r="BM20" s="667"/>
      <c r="BN20" s="668"/>
      <c r="BO20" s="669">
        <v>5.0999999999999996</v>
      </c>
      <c r="BP20" s="669"/>
      <c r="BQ20" s="669"/>
      <c r="BR20" s="669"/>
      <c r="BS20" s="670" t="s">
        <v>127</v>
      </c>
      <c r="BT20" s="670"/>
      <c r="BU20" s="670"/>
      <c r="BV20" s="670"/>
      <c r="BW20" s="670"/>
      <c r="BX20" s="670"/>
      <c r="BY20" s="670"/>
      <c r="BZ20" s="670"/>
      <c r="CA20" s="670"/>
      <c r="CB20" s="674"/>
      <c r="CD20" s="681" t="s">
        <v>274</v>
      </c>
      <c r="CE20" s="682"/>
      <c r="CF20" s="682"/>
      <c r="CG20" s="682"/>
      <c r="CH20" s="682"/>
      <c r="CI20" s="682"/>
      <c r="CJ20" s="682"/>
      <c r="CK20" s="682"/>
      <c r="CL20" s="682"/>
      <c r="CM20" s="682"/>
      <c r="CN20" s="682"/>
      <c r="CO20" s="682"/>
      <c r="CP20" s="682"/>
      <c r="CQ20" s="683"/>
      <c r="CR20" s="666">
        <v>33634140</v>
      </c>
      <c r="CS20" s="667"/>
      <c r="CT20" s="667"/>
      <c r="CU20" s="667"/>
      <c r="CV20" s="667"/>
      <c r="CW20" s="667"/>
      <c r="CX20" s="667"/>
      <c r="CY20" s="668"/>
      <c r="CZ20" s="669">
        <v>100</v>
      </c>
      <c r="DA20" s="669"/>
      <c r="DB20" s="669"/>
      <c r="DC20" s="669"/>
      <c r="DD20" s="675">
        <v>5383742</v>
      </c>
      <c r="DE20" s="667"/>
      <c r="DF20" s="667"/>
      <c r="DG20" s="667"/>
      <c r="DH20" s="667"/>
      <c r="DI20" s="667"/>
      <c r="DJ20" s="667"/>
      <c r="DK20" s="667"/>
      <c r="DL20" s="667"/>
      <c r="DM20" s="667"/>
      <c r="DN20" s="667"/>
      <c r="DO20" s="667"/>
      <c r="DP20" s="668"/>
      <c r="DQ20" s="675">
        <v>18964615</v>
      </c>
      <c r="DR20" s="667"/>
      <c r="DS20" s="667"/>
      <c r="DT20" s="667"/>
      <c r="DU20" s="667"/>
      <c r="DV20" s="667"/>
      <c r="DW20" s="667"/>
      <c r="DX20" s="667"/>
      <c r="DY20" s="667"/>
      <c r="DZ20" s="667"/>
      <c r="EA20" s="667"/>
      <c r="EB20" s="667"/>
      <c r="EC20" s="676"/>
    </row>
    <row r="21" spans="2:133" ht="11.25" customHeight="1" x14ac:dyDescent="0.15">
      <c r="B21" s="663" t="s">
        <v>275</v>
      </c>
      <c r="C21" s="664"/>
      <c r="D21" s="664"/>
      <c r="E21" s="664"/>
      <c r="F21" s="664"/>
      <c r="G21" s="664"/>
      <c r="H21" s="664"/>
      <c r="I21" s="664"/>
      <c r="J21" s="664"/>
      <c r="K21" s="664"/>
      <c r="L21" s="664"/>
      <c r="M21" s="664"/>
      <c r="N21" s="664"/>
      <c r="O21" s="664"/>
      <c r="P21" s="664"/>
      <c r="Q21" s="665"/>
      <c r="R21" s="666">
        <v>3157</v>
      </c>
      <c r="S21" s="667"/>
      <c r="T21" s="667"/>
      <c r="U21" s="667"/>
      <c r="V21" s="667"/>
      <c r="W21" s="667"/>
      <c r="X21" s="667"/>
      <c r="Y21" s="668"/>
      <c r="Z21" s="669">
        <v>0</v>
      </c>
      <c r="AA21" s="669"/>
      <c r="AB21" s="669"/>
      <c r="AC21" s="669"/>
      <c r="AD21" s="670">
        <v>3157</v>
      </c>
      <c r="AE21" s="670"/>
      <c r="AF21" s="670"/>
      <c r="AG21" s="670"/>
      <c r="AH21" s="670"/>
      <c r="AI21" s="670"/>
      <c r="AJ21" s="670"/>
      <c r="AK21" s="670"/>
      <c r="AL21" s="671">
        <v>0</v>
      </c>
      <c r="AM21" s="672"/>
      <c r="AN21" s="672"/>
      <c r="AO21" s="673"/>
      <c r="AP21" s="685" t="s">
        <v>276</v>
      </c>
      <c r="AQ21" s="686"/>
      <c r="AR21" s="686"/>
      <c r="AS21" s="686"/>
      <c r="AT21" s="686"/>
      <c r="AU21" s="686"/>
      <c r="AV21" s="686"/>
      <c r="AW21" s="686"/>
      <c r="AX21" s="686"/>
      <c r="AY21" s="686"/>
      <c r="AZ21" s="686"/>
      <c r="BA21" s="686"/>
      <c r="BB21" s="686"/>
      <c r="BC21" s="686"/>
      <c r="BD21" s="686"/>
      <c r="BE21" s="686"/>
      <c r="BF21" s="687"/>
      <c r="BG21" s="666">
        <v>4801</v>
      </c>
      <c r="BH21" s="667"/>
      <c r="BI21" s="667"/>
      <c r="BJ21" s="667"/>
      <c r="BK21" s="667"/>
      <c r="BL21" s="667"/>
      <c r="BM21" s="667"/>
      <c r="BN21" s="668"/>
      <c r="BO21" s="669">
        <v>0</v>
      </c>
      <c r="BP21" s="669"/>
      <c r="BQ21" s="669"/>
      <c r="BR21" s="669"/>
      <c r="BS21" s="670" t="s">
        <v>127</v>
      </c>
      <c r="BT21" s="670"/>
      <c r="BU21" s="670"/>
      <c r="BV21" s="670"/>
      <c r="BW21" s="670"/>
      <c r="BX21" s="670"/>
      <c r="BY21" s="670"/>
      <c r="BZ21" s="670"/>
      <c r="CA21" s="670"/>
      <c r="CB21" s="674"/>
      <c r="CD21" s="691"/>
      <c r="CE21" s="692"/>
      <c r="CF21" s="692"/>
      <c r="CG21" s="692"/>
      <c r="CH21" s="692"/>
      <c r="CI21" s="692"/>
      <c r="CJ21" s="692"/>
      <c r="CK21" s="692"/>
      <c r="CL21" s="692"/>
      <c r="CM21" s="692"/>
      <c r="CN21" s="692"/>
      <c r="CO21" s="692"/>
      <c r="CP21" s="692"/>
      <c r="CQ21" s="693"/>
      <c r="CR21" s="694"/>
      <c r="CS21" s="689"/>
      <c r="CT21" s="689"/>
      <c r="CU21" s="689"/>
      <c r="CV21" s="689"/>
      <c r="CW21" s="689"/>
      <c r="CX21" s="689"/>
      <c r="CY21" s="695"/>
      <c r="CZ21" s="696"/>
      <c r="DA21" s="696"/>
      <c r="DB21" s="696"/>
      <c r="DC21" s="696"/>
      <c r="DD21" s="688"/>
      <c r="DE21" s="689"/>
      <c r="DF21" s="689"/>
      <c r="DG21" s="689"/>
      <c r="DH21" s="689"/>
      <c r="DI21" s="689"/>
      <c r="DJ21" s="689"/>
      <c r="DK21" s="689"/>
      <c r="DL21" s="689"/>
      <c r="DM21" s="689"/>
      <c r="DN21" s="689"/>
      <c r="DO21" s="689"/>
      <c r="DP21" s="695"/>
      <c r="DQ21" s="688"/>
      <c r="DR21" s="689"/>
      <c r="DS21" s="689"/>
      <c r="DT21" s="689"/>
      <c r="DU21" s="689"/>
      <c r="DV21" s="689"/>
      <c r="DW21" s="689"/>
      <c r="DX21" s="689"/>
      <c r="DY21" s="689"/>
      <c r="DZ21" s="689"/>
      <c r="EA21" s="689"/>
      <c r="EB21" s="689"/>
      <c r="EC21" s="690"/>
    </row>
    <row r="22" spans="2:133" ht="11.25" customHeight="1" x14ac:dyDescent="0.15">
      <c r="B22" s="704" t="s">
        <v>277</v>
      </c>
      <c r="C22" s="705"/>
      <c r="D22" s="705"/>
      <c r="E22" s="705"/>
      <c r="F22" s="705"/>
      <c r="G22" s="705"/>
      <c r="H22" s="705"/>
      <c r="I22" s="705"/>
      <c r="J22" s="705"/>
      <c r="K22" s="705"/>
      <c r="L22" s="705"/>
      <c r="M22" s="705"/>
      <c r="N22" s="705"/>
      <c r="O22" s="705"/>
      <c r="P22" s="705"/>
      <c r="Q22" s="706"/>
      <c r="R22" s="666">
        <v>84481</v>
      </c>
      <c r="S22" s="667"/>
      <c r="T22" s="667"/>
      <c r="U22" s="667"/>
      <c r="V22" s="667"/>
      <c r="W22" s="667"/>
      <c r="X22" s="667"/>
      <c r="Y22" s="668"/>
      <c r="Z22" s="669">
        <v>0.2</v>
      </c>
      <c r="AA22" s="669"/>
      <c r="AB22" s="669"/>
      <c r="AC22" s="669"/>
      <c r="AD22" s="670">
        <v>77103</v>
      </c>
      <c r="AE22" s="670"/>
      <c r="AF22" s="670"/>
      <c r="AG22" s="670"/>
      <c r="AH22" s="670"/>
      <c r="AI22" s="670"/>
      <c r="AJ22" s="670"/>
      <c r="AK22" s="670"/>
      <c r="AL22" s="671">
        <v>0.5</v>
      </c>
      <c r="AM22" s="672"/>
      <c r="AN22" s="672"/>
      <c r="AO22" s="673"/>
      <c r="AP22" s="685" t="s">
        <v>278</v>
      </c>
      <c r="AQ22" s="686"/>
      <c r="AR22" s="686"/>
      <c r="AS22" s="686"/>
      <c r="AT22" s="686"/>
      <c r="AU22" s="686"/>
      <c r="AV22" s="686"/>
      <c r="AW22" s="686"/>
      <c r="AX22" s="686"/>
      <c r="AY22" s="686"/>
      <c r="AZ22" s="686"/>
      <c r="BA22" s="686"/>
      <c r="BB22" s="686"/>
      <c r="BC22" s="686"/>
      <c r="BD22" s="686"/>
      <c r="BE22" s="686"/>
      <c r="BF22" s="687"/>
      <c r="BG22" s="666" t="s">
        <v>127</v>
      </c>
      <c r="BH22" s="667"/>
      <c r="BI22" s="667"/>
      <c r="BJ22" s="667"/>
      <c r="BK22" s="667"/>
      <c r="BL22" s="667"/>
      <c r="BM22" s="667"/>
      <c r="BN22" s="668"/>
      <c r="BO22" s="669" t="s">
        <v>127</v>
      </c>
      <c r="BP22" s="669"/>
      <c r="BQ22" s="669"/>
      <c r="BR22" s="669"/>
      <c r="BS22" s="670" t="s">
        <v>127</v>
      </c>
      <c r="BT22" s="670"/>
      <c r="BU22" s="670"/>
      <c r="BV22" s="670"/>
      <c r="BW22" s="670"/>
      <c r="BX22" s="670"/>
      <c r="BY22" s="670"/>
      <c r="BZ22" s="670"/>
      <c r="CA22" s="670"/>
      <c r="CB22" s="674"/>
      <c r="CD22" s="648" t="s">
        <v>279</v>
      </c>
      <c r="CE22" s="649"/>
      <c r="CF22" s="649"/>
      <c r="CG22" s="649"/>
      <c r="CH22" s="649"/>
      <c r="CI22" s="649"/>
      <c r="CJ22" s="649"/>
      <c r="CK22" s="649"/>
      <c r="CL22" s="649"/>
      <c r="CM22" s="649"/>
      <c r="CN22" s="649"/>
      <c r="CO22" s="649"/>
      <c r="CP22" s="649"/>
      <c r="CQ22" s="649"/>
      <c r="CR22" s="649"/>
      <c r="CS22" s="649"/>
      <c r="CT22" s="649"/>
      <c r="CU22" s="649"/>
      <c r="CV22" s="649"/>
      <c r="CW22" s="649"/>
      <c r="CX22" s="649"/>
      <c r="CY22" s="649"/>
      <c r="CZ22" s="649"/>
      <c r="DA22" s="649"/>
      <c r="DB22" s="649"/>
      <c r="DC22" s="649"/>
      <c r="DD22" s="649"/>
      <c r="DE22" s="649"/>
      <c r="DF22" s="649"/>
      <c r="DG22" s="649"/>
      <c r="DH22" s="649"/>
      <c r="DI22" s="649"/>
      <c r="DJ22" s="649"/>
      <c r="DK22" s="649"/>
      <c r="DL22" s="649"/>
      <c r="DM22" s="649"/>
      <c r="DN22" s="649"/>
      <c r="DO22" s="649"/>
      <c r="DP22" s="649"/>
      <c r="DQ22" s="649"/>
      <c r="DR22" s="649"/>
      <c r="DS22" s="649"/>
      <c r="DT22" s="649"/>
      <c r="DU22" s="649"/>
      <c r="DV22" s="649"/>
      <c r="DW22" s="649"/>
      <c r="DX22" s="649"/>
      <c r="DY22" s="649"/>
      <c r="DZ22" s="649"/>
      <c r="EA22" s="649"/>
      <c r="EB22" s="649"/>
      <c r="EC22" s="650"/>
    </row>
    <row r="23" spans="2:133" ht="11.25" customHeight="1" x14ac:dyDescent="0.15">
      <c r="B23" s="663" t="s">
        <v>280</v>
      </c>
      <c r="C23" s="664"/>
      <c r="D23" s="664"/>
      <c r="E23" s="664"/>
      <c r="F23" s="664"/>
      <c r="G23" s="664"/>
      <c r="H23" s="664"/>
      <c r="I23" s="664"/>
      <c r="J23" s="664"/>
      <c r="K23" s="664"/>
      <c r="L23" s="664"/>
      <c r="M23" s="664"/>
      <c r="N23" s="664"/>
      <c r="O23" s="664"/>
      <c r="P23" s="664"/>
      <c r="Q23" s="665"/>
      <c r="R23" s="666">
        <v>1627381</v>
      </c>
      <c r="S23" s="667"/>
      <c r="T23" s="667"/>
      <c r="U23" s="667"/>
      <c r="V23" s="667"/>
      <c r="W23" s="667"/>
      <c r="X23" s="667"/>
      <c r="Y23" s="668"/>
      <c r="Z23" s="669">
        <v>4.5999999999999996</v>
      </c>
      <c r="AA23" s="669"/>
      <c r="AB23" s="669"/>
      <c r="AC23" s="669"/>
      <c r="AD23" s="670">
        <v>1263138</v>
      </c>
      <c r="AE23" s="670"/>
      <c r="AF23" s="670"/>
      <c r="AG23" s="670"/>
      <c r="AH23" s="670"/>
      <c r="AI23" s="670"/>
      <c r="AJ23" s="670"/>
      <c r="AK23" s="670"/>
      <c r="AL23" s="671">
        <v>7.7</v>
      </c>
      <c r="AM23" s="672"/>
      <c r="AN23" s="672"/>
      <c r="AO23" s="673"/>
      <c r="AP23" s="685" t="s">
        <v>281</v>
      </c>
      <c r="AQ23" s="686"/>
      <c r="AR23" s="686"/>
      <c r="AS23" s="686"/>
      <c r="AT23" s="686"/>
      <c r="AU23" s="686"/>
      <c r="AV23" s="686"/>
      <c r="AW23" s="686"/>
      <c r="AX23" s="686"/>
      <c r="AY23" s="686"/>
      <c r="AZ23" s="686"/>
      <c r="BA23" s="686"/>
      <c r="BB23" s="686"/>
      <c r="BC23" s="686"/>
      <c r="BD23" s="686"/>
      <c r="BE23" s="686"/>
      <c r="BF23" s="687"/>
      <c r="BG23" s="666">
        <v>664069</v>
      </c>
      <c r="BH23" s="667"/>
      <c r="BI23" s="667"/>
      <c r="BJ23" s="667"/>
      <c r="BK23" s="667"/>
      <c r="BL23" s="667"/>
      <c r="BM23" s="667"/>
      <c r="BN23" s="668"/>
      <c r="BO23" s="669">
        <v>5.0999999999999996</v>
      </c>
      <c r="BP23" s="669"/>
      <c r="BQ23" s="669"/>
      <c r="BR23" s="669"/>
      <c r="BS23" s="670" t="s">
        <v>127</v>
      </c>
      <c r="BT23" s="670"/>
      <c r="BU23" s="670"/>
      <c r="BV23" s="670"/>
      <c r="BW23" s="670"/>
      <c r="BX23" s="670"/>
      <c r="BY23" s="670"/>
      <c r="BZ23" s="670"/>
      <c r="CA23" s="670"/>
      <c r="CB23" s="674"/>
      <c r="CD23" s="648" t="s">
        <v>221</v>
      </c>
      <c r="CE23" s="649"/>
      <c r="CF23" s="649"/>
      <c r="CG23" s="649"/>
      <c r="CH23" s="649"/>
      <c r="CI23" s="649"/>
      <c r="CJ23" s="649"/>
      <c r="CK23" s="649"/>
      <c r="CL23" s="649"/>
      <c r="CM23" s="649"/>
      <c r="CN23" s="649"/>
      <c r="CO23" s="649"/>
      <c r="CP23" s="649"/>
      <c r="CQ23" s="650"/>
      <c r="CR23" s="648" t="s">
        <v>282</v>
      </c>
      <c r="CS23" s="649"/>
      <c r="CT23" s="649"/>
      <c r="CU23" s="649"/>
      <c r="CV23" s="649"/>
      <c r="CW23" s="649"/>
      <c r="CX23" s="649"/>
      <c r="CY23" s="650"/>
      <c r="CZ23" s="648" t="s">
        <v>283</v>
      </c>
      <c r="DA23" s="649"/>
      <c r="DB23" s="649"/>
      <c r="DC23" s="650"/>
      <c r="DD23" s="648" t="s">
        <v>284</v>
      </c>
      <c r="DE23" s="649"/>
      <c r="DF23" s="649"/>
      <c r="DG23" s="649"/>
      <c r="DH23" s="649"/>
      <c r="DI23" s="649"/>
      <c r="DJ23" s="649"/>
      <c r="DK23" s="650"/>
      <c r="DL23" s="697" t="s">
        <v>285</v>
      </c>
      <c r="DM23" s="698"/>
      <c r="DN23" s="698"/>
      <c r="DO23" s="698"/>
      <c r="DP23" s="698"/>
      <c r="DQ23" s="698"/>
      <c r="DR23" s="698"/>
      <c r="DS23" s="698"/>
      <c r="DT23" s="698"/>
      <c r="DU23" s="698"/>
      <c r="DV23" s="699"/>
      <c r="DW23" s="648" t="s">
        <v>286</v>
      </c>
      <c r="DX23" s="649"/>
      <c r="DY23" s="649"/>
      <c r="DZ23" s="649"/>
      <c r="EA23" s="649"/>
      <c r="EB23" s="649"/>
      <c r="EC23" s="650"/>
    </row>
    <row r="24" spans="2:133" ht="11.25" customHeight="1" x14ac:dyDescent="0.15">
      <c r="B24" s="663" t="s">
        <v>287</v>
      </c>
      <c r="C24" s="664"/>
      <c r="D24" s="664"/>
      <c r="E24" s="664"/>
      <c r="F24" s="664"/>
      <c r="G24" s="664"/>
      <c r="H24" s="664"/>
      <c r="I24" s="664"/>
      <c r="J24" s="664"/>
      <c r="K24" s="664"/>
      <c r="L24" s="664"/>
      <c r="M24" s="664"/>
      <c r="N24" s="664"/>
      <c r="O24" s="664"/>
      <c r="P24" s="664"/>
      <c r="Q24" s="665"/>
      <c r="R24" s="666">
        <v>1263138</v>
      </c>
      <c r="S24" s="667"/>
      <c r="T24" s="667"/>
      <c r="U24" s="667"/>
      <c r="V24" s="667"/>
      <c r="W24" s="667"/>
      <c r="X24" s="667"/>
      <c r="Y24" s="668"/>
      <c r="Z24" s="669">
        <v>3.6</v>
      </c>
      <c r="AA24" s="669"/>
      <c r="AB24" s="669"/>
      <c r="AC24" s="669"/>
      <c r="AD24" s="670">
        <v>1263138</v>
      </c>
      <c r="AE24" s="670"/>
      <c r="AF24" s="670"/>
      <c r="AG24" s="670"/>
      <c r="AH24" s="670"/>
      <c r="AI24" s="670"/>
      <c r="AJ24" s="670"/>
      <c r="AK24" s="670"/>
      <c r="AL24" s="671">
        <v>7.7</v>
      </c>
      <c r="AM24" s="672"/>
      <c r="AN24" s="672"/>
      <c r="AO24" s="673"/>
      <c r="AP24" s="685" t="s">
        <v>288</v>
      </c>
      <c r="AQ24" s="686"/>
      <c r="AR24" s="686"/>
      <c r="AS24" s="686"/>
      <c r="AT24" s="686"/>
      <c r="AU24" s="686"/>
      <c r="AV24" s="686"/>
      <c r="AW24" s="686"/>
      <c r="AX24" s="686"/>
      <c r="AY24" s="686"/>
      <c r="AZ24" s="686"/>
      <c r="BA24" s="686"/>
      <c r="BB24" s="686"/>
      <c r="BC24" s="686"/>
      <c r="BD24" s="686"/>
      <c r="BE24" s="686"/>
      <c r="BF24" s="687"/>
      <c r="BG24" s="666" t="s">
        <v>127</v>
      </c>
      <c r="BH24" s="667"/>
      <c r="BI24" s="667"/>
      <c r="BJ24" s="667"/>
      <c r="BK24" s="667"/>
      <c r="BL24" s="667"/>
      <c r="BM24" s="667"/>
      <c r="BN24" s="668"/>
      <c r="BO24" s="669" t="s">
        <v>127</v>
      </c>
      <c r="BP24" s="669"/>
      <c r="BQ24" s="669"/>
      <c r="BR24" s="669"/>
      <c r="BS24" s="670" t="s">
        <v>127</v>
      </c>
      <c r="BT24" s="670"/>
      <c r="BU24" s="670"/>
      <c r="BV24" s="670"/>
      <c r="BW24" s="670"/>
      <c r="BX24" s="670"/>
      <c r="BY24" s="670"/>
      <c r="BZ24" s="670"/>
      <c r="CA24" s="670"/>
      <c r="CB24" s="674"/>
      <c r="CD24" s="677" t="s">
        <v>289</v>
      </c>
      <c r="CE24" s="678"/>
      <c r="CF24" s="678"/>
      <c r="CG24" s="678"/>
      <c r="CH24" s="678"/>
      <c r="CI24" s="678"/>
      <c r="CJ24" s="678"/>
      <c r="CK24" s="678"/>
      <c r="CL24" s="678"/>
      <c r="CM24" s="678"/>
      <c r="CN24" s="678"/>
      <c r="CO24" s="678"/>
      <c r="CP24" s="678"/>
      <c r="CQ24" s="679"/>
      <c r="CR24" s="655">
        <v>15809562</v>
      </c>
      <c r="CS24" s="656"/>
      <c r="CT24" s="656"/>
      <c r="CU24" s="656"/>
      <c r="CV24" s="656"/>
      <c r="CW24" s="656"/>
      <c r="CX24" s="656"/>
      <c r="CY24" s="657"/>
      <c r="CZ24" s="660">
        <v>47</v>
      </c>
      <c r="DA24" s="661"/>
      <c r="DB24" s="661"/>
      <c r="DC24" s="680"/>
      <c r="DD24" s="707">
        <v>7891268</v>
      </c>
      <c r="DE24" s="656"/>
      <c r="DF24" s="656"/>
      <c r="DG24" s="656"/>
      <c r="DH24" s="656"/>
      <c r="DI24" s="656"/>
      <c r="DJ24" s="656"/>
      <c r="DK24" s="657"/>
      <c r="DL24" s="707">
        <v>7763935</v>
      </c>
      <c r="DM24" s="656"/>
      <c r="DN24" s="656"/>
      <c r="DO24" s="656"/>
      <c r="DP24" s="656"/>
      <c r="DQ24" s="656"/>
      <c r="DR24" s="656"/>
      <c r="DS24" s="656"/>
      <c r="DT24" s="656"/>
      <c r="DU24" s="656"/>
      <c r="DV24" s="657"/>
      <c r="DW24" s="660">
        <v>45.4</v>
      </c>
      <c r="DX24" s="661"/>
      <c r="DY24" s="661"/>
      <c r="DZ24" s="661"/>
      <c r="EA24" s="661"/>
      <c r="EB24" s="661"/>
      <c r="EC24" s="662"/>
    </row>
    <row r="25" spans="2:133" ht="11.25" customHeight="1" x14ac:dyDescent="0.15">
      <c r="B25" s="663" t="s">
        <v>290</v>
      </c>
      <c r="C25" s="664"/>
      <c r="D25" s="664"/>
      <c r="E25" s="664"/>
      <c r="F25" s="664"/>
      <c r="G25" s="664"/>
      <c r="H25" s="664"/>
      <c r="I25" s="664"/>
      <c r="J25" s="664"/>
      <c r="K25" s="664"/>
      <c r="L25" s="664"/>
      <c r="M25" s="664"/>
      <c r="N25" s="664"/>
      <c r="O25" s="664"/>
      <c r="P25" s="664"/>
      <c r="Q25" s="665"/>
      <c r="R25" s="666">
        <v>364243</v>
      </c>
      <c r="S25" s="667"/>
      <c r="T25" s="667"/>
      <c r="U25" s="667"/>
      <c r="V25" s="667"/>
      <c r="W25" s="667"/>
      <c r="X25" s="667"/>
      <c r="Y25" s="668"/>
      <c r="Z25" s="669">
        <v>1</v>
      </c>
      <c r="AA25" s="669"/>
      <c r="AB25" s="669"/>
      <c r="AC25" s="669"/>
      <c r="AD25" s="670" t="s">
        <v>127</v>
      </c>
      <c r="AE25" s="670"/>
      <c r="AF25" s="670"/>
      <c r="AG25" s="670"/>
      <c r="AH25" s="670"/>
      <c r="AI25" s="670"/>
      <c r="AJ25" s="670"/>
      <c r="AK25" s="670"/>
      <c r="AL25" s="671" t="s">
        <v>127</v>
      </c>
      <c r="AM25" s="672"/>
      <c r="AN25" s="672"/>
      <c r="AO25" s="673"/>
      <c r="AP25" s="685" t="s">
        <v>291</v>
      </c>
      <c r="AQ25" s="686"/>
      <c r="AR25" s="686"/>
      <c r="AS25" s="686"/>
      <c r="AT25" s="686"/>
      <c r="AU25" s="686"/>
      <c r="AV25" s="686"/>
      <c r="AW25" s="686"/>
      <c r="AX25" s="686"/>
      <c r="AY25" s="686"/>
      <c r="AZ25" s="686"/>
      <c r="BA25" s="686"/>
      <c r="BB25" s="686"/>
      <c r="BC25" s="686"/>
      <c r="BD25" s="686"/>
      <c r="BE25" s="686"/>
      <c r="BF25" s="687"/>
      <c r="BG25" s="666" t="s">
        <v>127</v>
      </c>
      <c r="BH25" s="667"/>
      <c r="BI25" s="667"/>
      <c r="BJ25" s="667"/>
      <c r="BK25" s="667"/>
      <c r="BL25" s="667"/>
      <c r="BM25" s="667"/>
      <c r="BN25" s="668"/>
      <c r="BO25" s="669" t="s">
        <v>127</v>
      </c>
      <c r="BP25" s="669"/>
      <c r="BQ25" s="669"/>
      <c r="BR25" s="669"/>
      <c r="BS25" s="670" t="s">
        <v>127</v>
      </c>
      <c r="BT25" s="670"/>
      <c r="BU25" s="670"/>
      <c r="BV25" s="670"/>
      <c r="BW25" s="670"/>
      <c r="BX25" s="670"/>
      <c r="BY25" s="670"/>
      <c r="BZ25" s="670"/>
      <c r="CA25" s="670"/>
      <c r="CB25" s="674"/>
      <c r="CD25" s="681" t="s">
        <v>292</v>
      </c>
      <c r="CE25" s="682"/>
      <c r="CF25" s="682"/>
      <c r="CG25" s="682"/>
      <c r="CH25" s="682"/>
      <c r="CI25" s="682"/>
      <c r="CJ25" s="682"/>
      <c r="CK25" s="682"/>
      <c r="CL25" s="682"/>
      <c r="CM25" s="682"/>
      <c r="CN25" s="682"/>
      <c r="CO25" s="682"/>
      <c r="CP25" s="682"/>
      <c r="CQ25" s="683"/>
      <c r="CR25" s="666">
        <v>4261099</v>
      </c>
      <c r="CS25" s="700"/>
      <c r="CT25" s="700"/>
      <c r="CU25" s="700"/>
      <c r="CV25" s="700"/>
      <c r="CW25" s="700"/>
      <c r="CX25" s="700"/>
      <c r="CY25" s="701"/>
      <c r="CZ25" s="671">
        <v>12.7</v>
      </c>
      <c r="DA25" s="702"/>
      <c r="DB25" s="702"/>
      <c r="DC25" s="708"/>
      <c r="DD25" s="675">
        <v>3869315</v>
      </c>
      <c r="DE25" s="700"/>
      <c r="DF25" s="700"/>
      <c r="DG25" s="700"/>
      <c r="DH25" s="700"/>
      <c r="DI25" s="700"/>
      <c r="DJ25" s="700"/>
      <c r="DK25" s="701"/>
      <c r="DL25" s="675">
        <v>3772013</v>
      </c>
      <c r="DM25" s="700"/>
      <c r="DN25" s="700"/>
      <c r="DO25" s="700"/>
      <c r="DP25" s="700"/>
      <c r="DQ25" s="700"/>
      <c r="DR25" s="700"/>
      <c r="DS25" s="700"/>
      <c r="DT25" s="700"/>
      <c r="DU25" s="700"/>
      <c r="DV25" s="701"/>
      <c r="DW25" s="671">
        <v>22</v>
      </c>
      <c r="DX25" s="702"/>
      <c r="DY25" s="702"/>
      <c r="DZ25" s="702"/>
      <c r="EA25" s="702"/>
      <c r="EB25" s="702"/>
      <c r="EC25" s="703"/>
    </row>
    <row r="26" spans="2:133" ht="11.25" customHeight="1" x14ac:dyDescent="0.15">
      <c r="B26" s="663" t="s">
        <v>293</v>
      </c>
      <c r="C26" s="664"/>
      <c r="D26" s="664"/>
      <c r="E26" s="664"/>
      <c r="F26" s="664"/>
      <c r="G26" s="664"/>
      <c r="H26" s="664"/>
      <c r="I26" s="664"/>
      <c r="J26" s="664"/>
      <c r="K26" s="664"/>
      <c r="L26" s="664"/>
      <c r="M26" s="664"/>
      <c r="N26" s="664"/>
      <c r="O26" s="664"/>
      <c r="P26" s="664"/>
      <c r="Q26" s="665"/>
      <c r="R26" s="666" t="s">
        <v>127</v>
      </c>
      <c r="S26" s="667"/>
      <c r="T26" s="667"/>
      <c r="U26" s="667"/>
      <c r="V26" s="667"/>
      <c r="W26" s="667"/>
      <c r="X26" s="667"/>
      <c r="Y26" s="668"/>
      <c r="Z26" s="669" t="s">
        <v>127</v>
      </c>
      <c r="AA26" s="669"/>
      <c r="AB26" s="669"/>
      <c r="AC26" s="669"/>
      <c r="AD26" s="670" t="s">
        <v>127</v>
      </c>
      <c r="AE26" s="670"/>
      <c r="AF26" s="670"/>
      <c r="AG26" s="670"/>
      <c r="AH26" s="670"/>
      <c r="AI26" s="670"/>
      <c r="AJ26" s="670"/>
      <c r="AK26" s="670"/>
      <c r="AL26" s="671" t="s">
        <v>127</v>
      </c>
      <c r="AM26" s="672"/>
      <c r="AN26" s="672"/>
      <c r="AO26" s="673"/>
      <c r="AP26" s="685" t="s">
        <v>294</v>
      </c>
      <c r="AQ26" s="709"/>
      <c r="AR26" s="709"/>
      <c r="AS26" s="709"/>
      <c r="AT26" s="709"/>
      <c r="AU26" s="709"/>
      <c r="AV26" s="709"/>
      <c r="AW26" s="709"/>
      <c r="AX26" s="709"/>
      <c r="AY26" s="709"/>
      <c r="AZ26" s="709"/>
      <c r="BA26" s="709"/>
      <c r="BB26" s="709"/>
      <c r="BC26" s="709"/>
      <c r="BD26" s="709"/>
      <c r="BE26" s="709"/>
      <c r="BF26" s="687"/>
      <c r="BG26" s="666" t="s">
        <v>127</v>
      </c>
      <c r="BH26" s="667"/>
      <c r="BI26" s="667"/>
      <c r="BJ26" s="667"/>
      <c r="BK26" s="667"/>
      <c r="BL26" s="667"/>
      <c r="BM26" s="667"/>
      <c r="BN26" s="668"/>
      <c r="BO26" s="669" t="s">
        <v>127</v>
      </c>
      <c r="BP26" s="669"/>
      <c r="BQ26" s="669"/>
      <c r="BR26" s="669"/>
      <c r="BS26" s="670" t="s">
        <v>127</v>
      </c>
      <c r="BT26" s="670"/>
      <c r="BU26" s="670"/>
      <c r="BV26" s="670"/>
      <c r="BW26" s="670"/>
      <c r="BX26" s="670"/>
      <c r="BY26" s="670"/>
      <c r="BZ26" s="670"/>
      <c r="CA26" s="670"/>
      <c r="CB26" s="674"/>
      <c r="CD26" s="681" t="s">
        <v>295</v>
      </c>
      <c r="CE26" s="682"/>
      <c r="CF26" s="682"/>
      <c r="CG26" s="682"/>
      <c r="CH26" s="682"/>
      <c r="CI26" s="682"/>
      <c r="CJ26" s="682"/>
      <c r="CK26" s="682"/>
      <c r="CL26" s="682"/>
      <c r="CM26" s="682"/>
      <c r="CN26" s="682"/>
      <c r="CO26" s="682"/>
      <c r="CP26" s="682"/>
      <c r="CQ26" s="683"/>
      <c r="CR26" s="666">
        <v>2401979</v>
      </c>
      <c r="CS26" s="667"/>
      <c r="CT26" s="667"/>
      <c r="CU26" s="667"/>
      <c r="CV26" s="667"/>
      <c r="CW26" s="667"/>
      <c r="CX26" s="667"/>
      <c r="CY26" s="668"/>
      <c r="CZ26" s="671">
        <v>7.1</v>
      </c>
      <c r="DA26" s="702"/>
      <c r="DB26" s="702"/>
      <c r="DC26" s="708"/>
      <c r="DD26" s="675">
        <v>2143244</v>
      </c>
      <c r="DE26" s="667"/>
      <c r="DF26" s="667"/>
      <c r="DG26" s="667"/>
      <c r="DH26" s="667"/>
      <c r="DI26" s="667"/>
      <c r="DJ26" s="667"/>
      <c r="DK26" s="668"/>
      <c r="DL26" s="675" t="s">
        <v>127</v>
      </c>
      <c r="DM26" s="667"/>
      <c r="DN26" s="667"/>
      <c r="DO26" s="667"/>
      <c r="DP26" s="667"/>
      <c r="DQ26" s="667"/>
      <c r="DR26" s="667"/>
      <c r="DS26" s="667"/>
      <c r="DT26" s="667"/>
      <c r="DU26" s="667"/>
      <c r="DV26" s="668"/>
      <c r="DW26" s="671" t="s">
        <v>127</v>
      </c>
      <c r="DX26" s="702"/>
      <c r="DY26" s="702"/>
      <c r="DZ26" s="702"/>
      <c r="EA26" s="702"/>
      <c r="EB26" s="702"/>
      <c r="EC26" s="703"/>
    </row>
    <row r="27" spans="2:133" ht="11.25" customHeight="1" x14ac:dyDescent="0.15">
      <c r="B27" s="663" t="s">
        <v>296</v>
      </c>
      <c r="C27" s="664"/>
      <c r="D27" s="664"/>
      <c r="E27" s="664"/>
      <c r="F27" s="664"/>
      <c r="G27" s="664"/>
      <c r="H27" s="664"/>
      <c r="I27" s="664"/>
      <c r="J27" s="664"/>
      <c r="K27" s="664"/>
      <c r="L27" s="664"/>
      <c r="M27" s="664"/>
      <c r="N27" s="664"/>
      <c r="O27" s="664"/>
      <c r="P27" s="664"/>
      <c r="Q27" s="665"/>
      <c r="R27" s="666">
        <v>17407674</v>
      </c>
      <c r="S27" s="667"/>
      <c r="T27" s="667"/>
      <c r="U27" s="667"/>
      <c r="V27" s="667"/>
      <c r="W27" s="667"/>
      <c r="X27" s="667"/>
      <c r="Y27" s="668"/>
      <c r="Z27" s="669">
        <v>49.5</v>
      </c>
      <c r="AA27" s="669"/>
      <c r="AB27" s="669"/>
      <c r="AC27" s="669"/>
      <c r="AD27" s="670">
        <v>16371984</v>
      </c>
      <c r="AE27" s="670"/>
      <c r="AF27" s="670"/>
      <c r="AG27" s="670"/>
      <c r="AH27" s="670"/>
      <c r="AI27" s="670"/>
      <c r="AJ27" s="670"/>
      <c r="AK27" s="670"/>
      <c r="AL27" s="671">
        <v>99.400001525878906</v>
      </c>
      <c r="AM27" s="672"/>
      <c r="AN27" s="672"/>
      <c r="AO27" s="673"/>
      <c r="AP27" s="663" t="s">
        <v>297</v>
      </c>
      <c r="AQ27" s="664"/>
      <c r="AR27" s="664"/>
      <c r="AS27" s="664"/>
      <c r="AT27" s="664"/>
      <c r="AU27" s="664"/>
      <c r="AV27" s="664"/>
      <c r="AW27" s="664"/>
      <c r="AX27" s="664"/>
      <c r="AY27" s="664"/>
      <c r="AZ27" s="664"/>
      <c r="BA27" s="664"/>
      <c r="BB27" s="664"/>
      <c r="BC27" s="664"/>
      <c r="BD27" s="664"/>
      <c r="BE27" s="664"/>
      <c r="BF27" s="665"/>
      <c r="BG27" s="666">
        <v>13131325</v>
      </c>
      <c r="BH27" s="667"/>
      <c r="BI27" s="667"/>
      <c r="BJ27" s="667"/>
      <c r="BK27" s="667"/>
      <c r="BL27" s="667"/>
      <c r="BM27" s="667"/>
      <c r="BN27" s="668"/>
      <c r="BO27" s="669">
        <v>100</v>
      </c>
      <c r="BP27" s="669"/>
      <c r="BQ27" s="669"/>
      <c r="BR27" s="669"/>
      <c r="BS27" s="670">
        <v>400359</v>
      </c>
      <c r="BT27" s="670"/>
      <c r="BU27" s="670"/>
      <c r="BV27" s="670"/>
      <c r="BW27" s="670"/>
      <c r="BX27" s="670"/>
      <c r="BY27" s="670"/>
      <c r="BZ27" s="670"/>
      <c r="CA27" s="670"/>
      <c r="CB27" s="674"/>
      <c r="CD27" s="681" t="s">
        <v>298</v>
      </c>
      <c r="CE27" s="682"/>
      <c r="CF27" s="682"/>
      <c r="CG27" s="682"/>
      <c r="CH27" s="682"/>
      <c r="CI27" s="682"/>
      <c r="CJ27" s="682"/>
      <c r="CK27" s="682"/>
      <c r="CL27" s="682"/>
      <c r="CM27" s="682"/>
      <c r="CN27" s="682"/>
      <c r="CO27" s="682"/>
      <c r="CP27" s="682"/>
      <c r="CQ27" s="683"/>
      <c r="CR27" s="666">
        <v>9787342</v>
      </c>
      <c r="CS27" s="700"/>
      <c r="CT27" s="700"/>
      <c r="CU27" s="700"/>
      <c r="CV27" s="700"/>
      <c r="CW27" s="700"/>
      <c r="CX27" s="700"/>
      <c r="CY27" s="701"/>
      <c r="CZ27" s="671">
        <v>29.1</v>
      </c>
      <c r="DA27" s="702"/>
      <c r="DB27" s="702"/>
      <c r="DC27" s="708"/>
      <c r="DD27" s="675">
        <v>2276419</v>
      </c>
      <c r="DE27" s="700"/>
      <c r="DF27" s="700"/>
      <c r="DG27" s="700"/>
      <c r="DH27" s="700"/>
      <c r="DI27" s="700"/>
      <c r="DJ27" s="700"/>
      <c r="DK27" s="701"/>
      <c r="DL27" s="675">
        <v>2259140</v>
      </c>
      <c r="DM27" s="700"/>
      <c r="DN27" s="700"/>
      <c r="DO27" s="700"/>
      <c r="DP27" s="700"/>
      <c r="DQ27" s="700"/>
      <c r="DR27" s="700"/>
      <c r="DS27" s="700"/>
      <c r="DT27" s="700"/>
      <c r="DU27" s="700"/>
      <c r="DV27" s="701"/>
      <c r="DW27" s="671">
        <v>13.2</v>
      </c>
      <c r="DX27" s="702"/>
      <c r="DY27" s="702"/>
      <c r="DZ27" s="702"/>
      <c r="EA27" s="702"/>
      <c r="EB27" s="702"/>
      <c r="EC27" s="703"/>
    </row>
    <row r="28" spans="2:133" ht="11.25" customHeight="1" x14ac:dyDescent="0.15">
      <c r="B28" s="663" t="s">
        <v>299</v>
      </c>
      <c r="C28" s="664"/>
      <c r="D28" s="664"/>
      <c r="E28" s="664"/>
      <c r="F28" s="664"/>
      <c r="G28" s="664"/>
      <c r="H28" s="664"/>
      <c r="I28" s="664"/>
      <c r="J28" s="664"/>
      <c r="K28" s="664"/>
      <c r="L28" s="664"/>
      <c r="M28" s="664"/>
      <c r="N28" s="664"/>
      <c r="O28" s="664"/>
      <c r="P28" s="664"/>
      <c r="Q28" s="665"/>
      <c r="R28" s="666">
        <v>16714</v>
      </c>
      <c r="S28" s="667"/>
      <c r="T28" s="667"/>
      <c r="U28" s="667"/>
      <c r="V28" s="667"/>
      <c r="W28" s="667"/>
      <c r="X28" s="667"/>
      <c r="Y28" s="668"/>
      <c r="Z28" s="669">
        <v>0</v>
      </c>
      <c r="AA28" s="669"/>
      <c r="AB28" s="669"/>
      <c r="AC28" s="669"/>
      <c r="AD28" s="670">
        <v>16714</v>
      </c>
      <c r="AE28" s="670"/>
      <c r="AF28" s="670"/>
      <c r="AG28" s="670"/>
      <c r="AH28" s="670"/>
      <c r="AI28" s="670"/>
      <c r="AJ28" s="670"/>
      <c r="AK28" s="670"/>
      <c r="AL28" s="671">
        <v>0.1</v>
      </c>
      <c r="AM28" s="672"/>
      <c r="AN28" s="672"/>
      <c r="AO28" s="673"/>
      <c r="AP28" s="663"/>
      <c r="AQ28" s="664"/>
      <c r="AR28" s="664"/>
      <c r="AS28" s="664"/>
      <c r="AT28" s="664"/>
      <c r="AU28" s="664"/>
      <c r="AV28" s="664"/>
      <c r="AW28" s="664"/>
      <c r="AX28" s="664"/>
      <c r="AY28" s="664"/>
      <c r="AZ28" s="664"/>
      <c r="BA28" s="664"/>
      <c r="BB28" s="664"/>
      <c r="BC28" s="664"/>
      <c r="BD28" s="664"/>
      <c r="BE28" s="664"/>
      <c r="BF28" s="665"/>
      <c r="BG28" s="666"/>
      <c r="BH28" s="667"/>
      <c r="BI28" s="667"/>
      <c r="BJ28" s="667"/>
      <c r="BK28" s="667"/>
      <c r="BL28" s="667"/>
      <c r="BM28" s="667"/>
      <c r="BN28" s="668"/>
      <c r="BO28" s="669"/>
      <c r="BP28" s="669"/>
      <c r="BQ28" s="669"/>
      <c r="BR28" s="669"/>
      <c r="BS28" s="675"/>
      <c r="BT28" s="667"/>
      <c r="BU28" s="667"/>
      <c r="BV28" s="667"/>
      <c r="BW28" s="667"/>
      <c r="BX28" s="667"/>
      <c r="BY28" s="667"/>
      <c r="BZ28" s="667"/>
      <c r="CA28" s="667"/>
      <c r="CB28" s="676"/>
      <c r="CD28" s="681" t="s">
        <v>300</v>
      </c>
      <c r="CE28" s="682"/>
      <c r="CF28" s="682"/>
      <c r="CG28" s="682"/>
      <c r="CH28" s="682"/>
      <c r="CI28" s="682"/>
      <c r="CJ28" s="682"/>
      <c r="CK28" s="682"/>
      <c r="CL28" s="682"/>
      <c r="CM28" s="682"/>
      <c r="CN28" s="682"/>
      <c r="CO28" s="682"/>
      <c r="CP28" s="682"/>
      <c r="CQ28" s="683"/>
      <c r="CR28" s="666">
        <v>1761121</v>
      </c>
      <c r="CS28" s="667"/>
      <c r="CT28" s="667"/>
      <c r="CU28" s="667"/>
      <c r="CV28" s="667"/>
      <c r="CW28" s="667"/>
      <c r="CX28" s="667"/>
      <c r="CY28" s="668"/>
      <c r="CZ28" s="671">
        <v>5.2</v>
      </c>
      <c r="DA28" s="702"/>
      <c r="DB28" s="702"/>
      <c r="DC28" s="708"/>
      <c r="DD28" s="675">
        <v>1745534</v>
      </c>
      <c r="DE28" s="667"/>
      <c r="DF28" s="667"/>
      <c r="DG28" s="667"/>
      <c r="DH28" s="667"/>
      <c r="DI28" s="667"/>
      <c r="DJ28" s="667"/>
      <c r="DK28" s="668"/>
      <c r="DL28" s="675">
        <v>1732782</v>
      </c>
      <c r="DM28" s="667"/>
      <c r="DN28" s="667"/>
      <c r="DO28" s="667"/>
      <c r="DP28" s="667"/>
      <c r="DQ28" s="667"/>
      <c r="DR28" s="667"/>
      <c r="DS28" s="667"/>
      <c r="DT28" s="667"/>
      <c r="DU28" s="667"/>
      <c r="DV28" s="668"/>
      <c r="DW28" s="671">
        <v>10.1</v>
      </c>
      <c r="DX28" s="702"/>
      <c r="DY28" s="702"/>
      <c r="DZ28" s="702"/>
      <c r="EA28" s="702"/>
      <c r="EB28" s="702"/>
      <c r="EC28" s="703"/>
    </row>
    <row r="29" spans="2:133" ht="11.25" customHeight="1" x14ac:dyDescent="0.15">
      <c r="B29" s="663" t="s">
        <v>301</v>
      </c>
      <c r="C29" s="664"/>
      <c r="D29" s="664"/>
      <c r="E29" s="664"/>
      <c r="F29" s="664"/>
      <c r="G29" s="664"/>
      <c r="H29" s="664"/>
      <c r="I29" s="664"/>
      <c r="J29" s="664"/>
      <c r="K29" s="664"/>
      <c r="L29" s="664"/>
      <c r="M29" s="664"/>
      <c r="N29" s="664"/>
      <c r="O29" s="664"/>
      <c r="P29" s="664"/>
      <c r="Q29" s="665"/>
      <c r="R29" s="666">
        <v>287773</v>
      </c>
      <c r="S29" s="667"/>
      <c r="T29" s="667"/>
      <c r="U29" s="667"/>
      <c r="V29" s="667"/>
      <c r="W29" s="667"/>
      <c r="X29" s="667"/>
      <c r="Y29" s="668"/>
      <c r="Z29" s="669">
        <v>0.8</v>
      </c>
      <c r="AA29" s="669"/>
      <c r="AB29" s="669"/>
      <c r="AC29" s="669"/>
      <c r="AD29" s="670">
        <v>2811</v>
      </c>
      <c r="AE29" s="670"/>
      <c r="AF29" s="670"/>
      <c r="AG29" s="670"/>
      <c r="AH29" s="670"/>
      <c r="AI29" s="670"/>
      <c r="AJ29" s="670"/>
      <c r="AK29" s="670"/>
      <c r="AL29" s="671">
        <v>0</v>
      </c>
      <c r="AM29" s="672"/>
      <c r="AN29" s="672"/>
      <c r="AO29" s="673"/>
      <c r="AP29" s="710"/>
      <c r="AQ29" s="711"/>
      <c r="AR29" s="711"/>
      <c r="AS29" s="711"/>
      <c r="AT29" s="711"/>
      <c r="AU29" s="711"/>
      <c r="AV29" s="711"/>
      <c r="AW29" s="711"/>
      <c r="AX29" s="711"/>
      <c r="AY29" s="711"/>
      <c r="AZ29" s="711"/>
      <c r="BA29" s="711"/>
      <c r="BB29" s="711"/>
      <c r="BC29" s="711"/>
      <c r="BD29" s="711"/>
      <c r="BE29" s="711"/>
      <c r="BF29" s="712"/>
      <c r="BG29" s="666"/>
      <c r="BH29" s="667"/>
      <c r="BI29" s="667"/>
      <c r="BJ29" s="667"/>
      <c r="BK29" s="667"/>
      <c r="BL29" s="667"/>
      <c r="BM29" s="667"/>
      <c r="BN29" s="668"/>
      <c r="BO29" s="669"/>
      <c r="BP29" s="669"/>
      <c r="BQ29" s="669"/>
      <c r="BR29" s="669"/>
      <c r="BS29" s="670"/>
      <c r="BT29" s="670"/>
      <c r="BU29" s="670"/>
      <c r="BV29" s="670"/>
      <c r="BW29" s="670"/>
      <c r="BX29" s="670"/>
      <c r="BY29" s="670"/>
      <c r="BZ29" s="670"/>
      <c r="CA29" s="670"/>
      <c r="CB29" s="674"/>
      <c r="CD29" s="715" t="s">
        <v>302</v>
      </c>
      <c r="CE29" s="716"/>
      <c r="CF29" s="681" t="s">
        <v>70</v>
      </c>
      <c r="CG29" s="682"/>
      <c r="CH29" s="682"/>
      <c r="CI29" s="682"/>
      <c r="CJ29" s="682"/>
      <c r="CK29" s="682"/>
      <c r="CL29" s="682"/>
      <c r="CM29" s="682"/>
      <c r="CN29" s="682"/>
      <c r="CO29" s="682"/>
      <c r="CP29" s="682"/>
      <c r="CQ29" s="683"/>
      <c r="CR29" s="666">
        <v>1761097</v>
      </c>
      <c r="CS29" s="700"/>
      <c r="CT29" s="700"/>
      <c r="CU29" s="700"/>
      <c r="CV29" s="700"/>
      <c r="CW29" s="700"/>
      <c r="CX29" s="700"/>
      <c r="CY29" s="701"/>
      <c r="CZ29" s="671">
        <v>5.2</v>
      </c>
      <c r="DA29" s="702"/>
      <c r="DB29" s="702"/>
      <c r="DC29" s="708"/>
      <c r="DD29" s="675">
        <v>1745510</v>
      </c>
      <c r="DE29" s="700"/>
      <c r="DF29" s="700"/>
      <c r="DG29" s="700"/>
      <c r="DH29" s="700"/>
      <c r="DI29" s="700"/>
      <c r="DJ29" s="700"/>
      <c r="DK29" s="701"/>
      <c r="DL29" s="675">
        <v>1732758</v>
      </c>
      <c r="DM29" s="700"/>
      <c r="DN29" s="700"/>
      <c r="DO29" s="700"/>
      <c r="DP29" s="700"/>
      <c r="DQ29" s="700"/>
      <c r="DR29" s="700"/>
      <c r="DS29" s="700"/>
      <c r="DT29" s="700"/>
      <c r="DU29" s="700"/>
      <c r="DV29" s="701"/>
      <c r="DW29" s="671">
        <v>10.1</v>
      </c>
      <c r="DX29" s="702"/>
      <c r="DY29" s="702"/>
      <c r="DZ29" s="702"/>
      <c r="EA29" s="702"/>
      <c r="EB29" s="702"/>
      <c r="EC29" s="703"/>
    </row>
    <row r="30" spans="2:133" ht="11.25" customHeight="1" x14ac:dyDescent="0.15">
      <c r="B30" s="663" t="s">
        <v>303</v>
      </c>
      <c r="C30" s="664"/>
      <c r="D30" s="664"/>
      <c r="E30" s="664"/>
      <c r="F30" s="664"/>
      <c r="G30" s="664"/>
      <c r="H30" s="664"/>
      <c r="I30" s="664"/>
      <c r="J30" s="664"/>
      <c r="K30" s="664"/>
      <c r="L30" s="664"/>
      <c r="M30" s="664"/>
      <c r="N30" s="664"/>
      <c r="O30" s="664"/>
      <c r="P30" s="664"/>
      <c r="Q30" s="665"/>
      <c r="R30" s="666">
        <v>358360</v>
      </c>
      <c r="S30" s="667"/>
      <c r="T30" s="667"/>
      <c r="U30" s="667"/>
      <c r="V30" s="667"/>
      <c r="W30" s="667"/>
      <c r="X30" s="667"/>
      <c r="Y30" s="668"/>
      <c r="Z30" s="669">
        <v>1</v>
      </c>
      <c r="AA30" s="669"/>
      <c r="AB30" s="669"/>
      <c r="AC30" s="669"/>
      <c r="AD30" s="670">
        <v>32932</v>
      </c>
      <c r="AE30" s="670"/>
      <c r="AF30" s="670"/>
      <c r="AG30" s="670"/>
      <c r="AH30" s="670"/>
      <c r="AI30" s="670"/>
      <c r="AJ30" s="670"/>
      <c r="AK30" s="670"/>
      <c r="AL30" s="671">
        <v>0.2</v>
      </c>
      <c r="AM30" s="672"/>
      <c r="AN30" s="672"/>
      <c r="AO30" s="673"/>
      <c r="AP30" s="645" t="s">
        <v>221</v>
      </c>
      <c r="AQ30" s="646"/>
      <c r="AR30" s="646"/>
      <c r="AS30" s="646"/>
      <c r="AT30" s="646"/>
      <c r="AU30" s="646"/>
      <c r="AV30" s="646"/>
      <c r="AW30" s="646"/>
      <c r="AX30" s="646"/>
      <c r="AY30" s="646"/>
      <c r="AZ30" s="646"/>
      <c r="BA30" s="646"/>
      <c r="BB30" s="646"/>
      <c r="BC30" s="646"/>
      <c r="BD30" s="646"/>
      <c r="BE30" s="646"/>
      <c r="BF30" s="647"/>
      <c r="BG30" s="645" t="s">
        <v>304</v>
      </c>
      <c r="BH30" s="713"/>
      <c r="BI30" s="713"/>
      <c r="BJ30" s="713"/>
      <c r="BK30" s="713"/>
      <c r="BL30" s="713"/>
      <c r="BM30" s="713"/>
      <c r="BN30" s="713"/>
      <c r="BO30" s="713"/>
      <c r="BP30" s="713"/>
      <c r="BQ30" s="714"/>
      <c r="BR30" s="645" t="s">
        <v>305</v>
      </c>
      <c r="BS30" s="713"/>
      <c r="BT30" s="713"/>
      <c r="BU30" s="713"/>
      <c r="BV30" s="713"/>
      <c r="BW30" s="713"/>
      <c r="BX30" s="713"/>
      <c r="BY30" s="713"/>
      <c r="BZ30" s="713"/>
      <c r="CA30" s="713"/>
      <c r="CB30" s="714"/>
      <c r="CD30" s="717"/>
      <c r="CE30" s="718"/>
      <c r="CF30" s="681" t="s">
        <v>306</v>
      </c>
      <c r="CG30" s="682"/>
      <c r="CH30" s="682"/>
      <c r="CI30" s="682"/>
      <c r="CJ30" s="682"/>
      <c r="CK30" s="682"/>
      <c r="CL30" s="682"/>
      <c r="CM30" s="682"/>
      <c r="CN30" s="682"/>
      <c r="CO30" s="682"/>
      <c r="CP30" s="682"/>
      <c r="CQ30" s="683"/>
      <c r="CR30" s="666">
        <v>1683662</v>
      </c>
      <c r="CS30" s="667"/>
      <c r="CT30" s="667"/>
      <c r="CU30" s="667"/>
      <c r="CV30" s="667"/>
      <c r="CW30" s="667"/>
      <c r="CX30" s="667"/>
      <c r="CY30" s="668"/>
      <c r="CZ30" s="671">
        <v>5</v>
      </c>
      <c r="DA30" s="702"/>
      <c r="DB30" s="702"/>
      <c r="DC30" s="708"/>
      <c r="DD30" s="675">
        <v>1668331</v>
      </c>
      <c r="DE30" s="667"/>
      <c r="DF30" s="667"/>
      <c r="DG30" s="667"/>
      <c r="DH30" s="667"/>
      <c r="DI30" s="667"/>
      <c r="DJ30" s="667"/>
      <c r="DK30" s="668"/>
      <c r="DL30" s="675">
        <v>1655727</v>
      </c>
      <c r="DM30" s="667"/>
      <c r="DN30" s="667"/>
      <c r="DO30" s="667"/>
      <c r="DP30" s="667"/>
      <c r="DQ30" s="667"/>
      <c r="DR30" s="667"/>
      <c r="DS30" s="667"/>
      <c r="DT30" s="667"/>
      <c r="DU30" s="667"/>
      <c r="DV30" s="668"/>
      <c r="DW30" s="671">
        <v>9.6999999999999993</v>
      </c>
      <c r="DX30" s="702"/>
      <c r="DY30" s="702"/>
      <c r="DZ30" s="702"/>
      <c r="EA30" s="702"/>
      <c r="EB30" s="702"/>
      <c r="EC30" s="703"/>
    </row>
    <row r="31" spans="2:133" ht="11.25" customHeight="1" x14ac:dyDescent="0.15">
      <c r="B31" s="663" t="s">
        <v>307</v>
      </c>
      <c r="C31" s="664"/>
      <c r="D31" s="664"/>
      <c r="E31" s="664"/>
      <c r="F31" s="664"/>
      <c r="G31" s="664"/>
      <c r="H31" s="664"/>
      <c r="I31" s="664"/>
      <c r="J31" s="664"/>
      <c r="K31" s="664"/>
      <c r="L31" s="664"/>
      <c r="M31" s="664"/>
      <c r="N31" s="664"/>
      <c r="O31" s="664"/>
      <c r="P31" s="664"/>
      <c r="Q31" s="665"/>
      <c r="R31" s="666">
        <v>168928</v>
      </c>
      <c r="S31" s="667"/>
      <c r="T31" s="667"/>
      <c r="U31" s="667"/>
      <c r="V31" s="667"/>
      <c r="W31" s="667"/>
      <c r="X31" s="667"/>
      <c r="Y31" s="668"/>
      <c r="Z31" s="669">
        <v>0.5</v>
      </c>
      <c r="AA31" s="669"/>
      <c r="AB31" s="669"/>
      <c r="AC31" s="669"/>
      <c r="AD31" s="670" t="s">
        <v>127</v>
      </c>
      <c r="AE31" s="670"/>
      <c r="AF31" s="670"/>
      <c r="AG31" s="670"/>
      <c r="AH31" s="670"/>
      <c r="AI31" s="670"/>
      <c r="AJ31" s="670"/>
      <c r="AK31" s="670"/>
      <c r="AL31" s="671" t="s">
        <v>127</v>
      </c>
      <c r="AM31" s="672"/>
      <c r="AN31" s="672"/>
      <c r="AO31" s="673"/>
      <c r="AP31" s="726" t="s">
        <v>308</v>
      </c>
      <c r="AQ31" s="727"/>
      <c r="AR31" s="727"/>
      <c r="AS31" s="727"/>
      <c r="AT31" s="732" t="s">
        <v>309</v>
      </c>
      <c r="AU31" s="366"/>
      <c r="AV31" s="366"/>
      <c r="AW31" s="366"/>
      <c r="AX31" s="652" t="s">
        <v>186</v>
      </c>
      <c r="AY31" s="653"/>
      <c r="AZ31" s="653"/>
      <c r="BA31" s="653"/>
      <c r="BB31" s="653"/>
      <c r="BC31" s="653"/>
      <c r="BD31" s="653"/>
      <c r="BE31" s="653"/>
      <c r="BF31" s="654"/>
      <c r="BG31" s="725">
        <v>99.6</v>
      </c>
      <c r="BH31" s="721"/>
      <c r="BI31" s="721"/>
      <c r="BJ31" s="721"/>
      <c r="BK31" s="721"/>
      <c r="BL31" s="721"/>
      <c r="BM31" s="661">
        <v>98.4</v>
      </c>
      <c r="BN31" s="721"/>
      <c r="BO31" s="721"/>
      <c r="BP31" s="721"/>
      <c r="BQ31" s="722"/>
      <c r="BR31" s="725">
        <v>98.9</v>
      </c>
      <c r="BS31" s="721"/>
      <c r="BT31" s="721"/>
      <c r="BU31" s="721"/>
      <c r="BV31" s="721"/>
      <c r="BW31" s="721"/>
      <c r="BX31" s="661">
        <v>97.5</v>
      </c>
      <c r="BY31" s="721"/>
      <c r="BZ31" s="721"/>
      <c r="CA31" s="721"/>
      <c r="CB31" s="722"/>
      <c r="CD31" s="717"/>
      <c r="CE31" s="718"/>
      <c r="CF31" s="681" t="s">
        <v>310</v>
      </c>
      <c r="CG31" s="682"/>
      <c r="CH31" s="682"/>
      <c r="CI31" s="682"/>
      <c r="CJ31" s="682"/>
      <c r="CK31" s="682"/>
      <c r="CL31" s="682"/>
      <c r="CM31" s="682"/>
      <c r="CN31" s="682"/>
      <c r="CO31" s="682"/>
      <c r="CP31" s="682"/>
      <c r="CQ31" s="683"/>
      <c r="CR31" s="666">
        <v>77435</v>
      </c>
      <c r="CS31" s="700"/>
      <c r="CT31" s="700"/>
      <c r="CU31" s="700"/>
      <c r="CV31" s="700"/>
      <c r="CW31" s="700"/>
      <c r="CX31" s="700"/>
      <c r="CY31" s="701"/>
      <c r="CZ31" s="671">
        <v>0.2</v>
      </c>
      <c r="DA31" s="702"/>
      <c r="DB31" s="702"/>
      <c r="DC31" s="708"/>
      <c r="DD31" s="675">
        <v>77179</v>
      </c>
      <c r="DE31" s="700"/>
      <c r="DF31" s="700"/>
      <c r="DG31" s="700"/>
      <c r="DH31" s="700"/>
      <c r="DI31" s="700"/>
      <c r="DJ31" s="700"/>
      <c r="DK31" s="701"/>
      <c r="DL31" s="675">
        <v>77031</v>
      </c>
      <c r="DM31" s="700"/>
      <c r="DN31" s="700"/>
      <c r="DO31" s="700"/>
      <c r="DP31" s="700"/>
      <c r="DQ31" s="700"/>
      <c r="DR31" s="700"/>
      <c r="DS31" s="700"/>
      <c r="DT31" s="700"/>
      <c r="DU31" s="700"/>
      <c r="DV31" s="701"/>
      <c r="DW31" s="671">
        <v>0.4</v>
      </c>
      <c r="DX31" s="702"/>
      <c r="DY31" s="702"/>
      <c r="DZ31" s="702"/>
      <c r="EA31" s="702"/>
      <c r="EB31" s="702"/>
      <c r="EC31" s="703"/>
    </row>
    <row r="32" spans="2:133" ht="11.25" customHeight="1" x14ac:dyDescent="0.15">
      <c r="B32" s="663" t="s">
        <v>311</v>
      </c>
      <c r="C32" s="664"/>
      <c r="D32" s="664"/>
      <c r="E32" s="664"/>
      <c r="F32" s="664"/>
      <c r="G32" s="664"/>
      <c r="H32" s="664"/>
      <c r="I32" s="664"/>
      <c r="J32" s="664"/>
      <c r="K32" s="664"/>
      <c r="L32" s="664"/>
      <c r="M32" s="664"/>
      <c r="N32" s="664"/>
      <c r="O32" s="664"/>
      <c r="P32" s="664"/>
      <c r="Q32" s="665"/>
      <c r="R32" s="666">
        <v>8157135</v>
      </c>
      <c r="S32" s="667"/>
      <c r="T32" s="667"/>
      <c r="U32" s="667"/>
      <c r="V32" s="667"/>
      <c r="W32" s="667"/>
      <c r="X32" s="667"/>
      <c r="Y32" s="668"/>
      <c r="Z32" s="669">
        <v>23.2</v>
      </c>
      <c r="AA32" s="669"/>
      <c r="AB32" s="669"/>
      <c r="AC32" s="669"/>
      <c r="AD32" s="670" t="s">
        <v>127</v>
      </c>
      <c r="AE32" s="670"/>
      <c r="AF32" s="670"/>
      <c r="AG32" s="670"/>
      <c r="AH32" s="670"/>
      <c r="AI32" s="670"/>
      <c r="AJ32" s="670"/>
      <c r="AK32" s="670"/>
      <c r="AL32" s="671" t="s">
        <v>127</v>
      </c>
      <c r="AM32" s="672"/>
      <c r="AN32" s="672"/>
      <c r="AO32" s="673"/>
      <c r="AP32" s="728"/>
      <c r="AQ32" s="729"/>
      <c r="AR32" s="729"/>
      <c r="AS32" s="729"/>
      <c r="AT32" s="733"/>
      <c r="AU32" s="362" t="s">
        <v>312</v>
      </c>
      <c r="AV32" s="362"/>
      <c r="AW32" s="362"/>
      <c r="AX32" s="663" t="s">
        <v>313</v>
      </c>
      <c r="AY32" s="664"/>
      <c r="AZ32" s="664"/>
      <c r="BA32" s="664"/>
      <c r="BB32" s="664"/>
      <c r="BC32" s="664"/>
      <c r="BD32" s="664"/>
      <c r="BE32" s="664"/>
      <c r="BF32" s="665"/>
      <c r="BG32" s="735">
        <v>99.4</v>
      </c>
      <c r="BH32" s="700"/>
      <c r="BI32" s="700"/>
      <c r="BJ32" s="700"/>
      <c r="BK32" s="700"/>
      <c r="BL32" s="700"/>
      <c r="BM32" s="672">
        <v>97.8</v>
      </c>
      <c r="BN32" s="723"/>
      <c r="BO32" s="723"/>
      <c r="BP32" s="723"/>
      <c r="BQ32" s="724"/>
      <c r="BR32" s="735">
        <v>99.1</v>
      </c>
      <c r="BS32" s="700"/>
      <c r="BT32" s="700"/>
      <c r="BU32" s="700"/>
      <c r="BV32" s="700"/>
      <c r="BW32" s="700"/>
      <c r="BX32" s="672">
        <v>97.4</v>
      </c>
      <c r="BY32" s="723"/>
      <c r="BZ32" s="723"/>
      <c r="CA32" s="723"/>
      <c r="CB32" s="724"/>
      <c r="CD32" s="719"/>
      <c r="CE32" s="720"/>
      <c r="CF32" s="681" t="s">
        <v>314</v>
      </c>
      <c r="CG32" s="682"/>
      <c r="CH32" s="682"/>
      <c r="CI32" s="682"/>
      <c r="CJ32" s="682"/>
      <c r="CK32" s="682"/>
      <c r="CL32" s="682"/>
      <c r="CM32" s="682"/>
      <c r="CN32" s="682"/>
      <c r="CO32" s="682"/>
      <c r="CP32" s="682"/>
      <c r="CQ32" s="683"/>
      <c r="CR32" s="666">
        <v>24</v>
      </c>
      <c r="CS32" s="667"/>
      <c r="CT32" s="667"/>
      <c r="CU32" s="667"/>
      <c r="CV32" s="667"/>
      <c r="CW32" s="667"/>
      <c r="CX32" s="667"/>
      <c r="CY32" s="668"/>
      <c r="CZ32" s="671">
        <v>0</v>
      </c>
      <c r="DA32" s="702"/>
      <c r="DB32" s="702"/>
      <c r="DC32" s="708"/>
      <c r="DD32" s="675">
        <v>24</v>
      </c>
      <c r="DE32" s="667"/>
      <c r="DF32" s="667"/>
      <c r="DG32" s="667"/>
      <c r="DH32" s="667"/>
      <c r="DI32" s="667"/>
      <c r="DJ32" s="667"/>
      <c r="DK32" s="668"/>
      <c r="DL32" s="675">
        <v>24</v>
      </c>
      <c r="DM32" s="667"/>
      <c r="DN32" s="667"/>
      <c r="DO32" s="667"/>
      <c r="DP32" s="667"/>
      <c r="DQ32" s="667"/>
      <c r="DR32" s="667"/>
      <c r="DS32" s="667"/>
      <c r="DT32" s="667"/>
      <c r="DU32" s="667"/>
      <c r="DV32" s="668"/>
      <c r="DW32" s="671">
        <v>0</v>
      </c>
      <c r="DX32" s="702"/>
      <c r="DY32" s="702"/>
      <c r="DZ32" s="702"/>
      <c r="EA32" s="702"/>
      <c r="EB32" s="702"/>
      <c r="EC32" s="703"/>
    </row>
    <row r="33" spans="2:133" ht="11.25" customHeight="1" x14ac:dyDescent="0.15">
      <c r="B33" s="704" t="s">
        <v>315</v>
      </c>
      <c r="C33" s="705"/>
      <c r="D33" s="705"/>
      <c r="E33" s="705"/>
      <c r="F33" s="705"/>
      <c r="G33" s="705"/>
      <c r="H33" s="705"/>
      <c r="I33" s="705"/>
      <c r="J33" s="705"/>
      <c r="K33" s="705"/>
      <c r="L33" s="705"/>
      <c r="M33" s="705"/>
      <c r="N33" s="705"/>
      <c r="O33" s="705"/>
      <c r="P33" s="705"/>
      <c r="Q33" s="706"/>
      <c r="R33" s="666">
        <v>19068</v>
      </c>
      <c r="S33" s="667"/>
      <c r="T33" s="667"/>
      <c r="U33" s="667"/>
      <c r="V33" s="667"/>
      <c r="W33" s="667"/>
      <c r="X33" s="667"/>
      <c r="Y33" s="668"/>
      <c r="Z33" s="669">
        <v>0.1</v>
      </c>
      <c r="AA33" s="669"/>
      <c r="AB33" s="669"/>
      <c r="AC33" s="669"/>
      <c r="AD33" s="670">
        <v>19068</v>
      </c>
      <c r="AE33" s="670"/>
      <c r="AF33" s="670"/>
      <c r="AG33" s="670"/>
      <c r="AH33" s="670"/>
      <c r="AI33" s="670"/>
      <c r="AJ33" s="670"/>
      <c r="AK33" s="670"/>
      <c r="AL33" s="671">
        <v>0.1</v>
      </c>
      <c r="AM33" s="672"/>
      <c r="AN33" s="672"/>
      <c r="AO33" s="673"/>
      <c r="AP33" s="730"/>
      <c r="AQ33" s="731"/>
      <c r="AR33" s="731"/>
      <c r="AS33" s="731"/>
      <c r="AT33" s="734"/>
      <c r="AU33" s="360"/>
      <c r="AV33" s="360"/>
      <c r="AW33" s="360"/>
      <c r="AX33" s="710" t="s">
        <v>316</v>
      </c>
      <c r="AY33" s="711"/>
      <c r="AZ33" s="711"/>
      <c r="BA33" s="711"/>
      <c r="BB33" s="711"/>
      <c r="BC33" s="711"/>
      <c r="BD33" s="711"/>
      <c r="BE33" s="711"/>
      <c r="BF33" s="712"/>
      <c r="BG33" s="736">
        <v>99.7</v>
      </c>
      <c r="BH33" s="737"/>
      <c r="BI33" s="737"/>
      <c r="BJ33" s="737"/>
      <c r="BK33" s="737"/>
      <c r="BL33" s="737"/>
      <c r="BM33" s="738">
        <v>98.8</v>
      </c>
      <c r="BN33" s="737"/>
      <c r="BO33" s="737"/>
      <c r="BP33" s="737"/>
      <c r="BQ33" s="739"/>
      <c r="BR33" s="736">
        <v>98.6</v>
      </c>
      <c r="BS33" s="737"/>
      <c r="BT33" s="737"/>
      <c r="BU33" s="737"/>
      <c r="BV33" s="737"/>
      <c r="BW33" s="737"/>
      <c r="BX33" s="738">
        <v>97.5</v>
      </c>
      <c r="BY33" s="737"/>
      <c r="BZ33" s="737"/>
      <c r="CA33" s="737"/>
      <c r="CB33" s="739"/>
      <c r="CD33" s="681" t="s">
        <v>317</v>
      </c>
      <c r="CE33" s="682"/>
      <c r="CF33" s="682"/>
      <c r="CG33" s="682"/>
      <c r="CH33" s="682"/>
      <c r="CI33" s="682"/>
      <c r="CJ33" s="682"/>
      <c r="CK33" s="682"/>
      <c r="CL33" s="682"/>
      <c r="CM33" s="682"/>
      <c r="CN33" s="682"/>
      <c r="CO33" s="682"/>
      <c r="CP33" s="682"/>
      <c r="CQ33" s="683"/>
      <c r="CR33" s="666">
        <v>12301633</v>
      </c>
      <c r="CS33" s="700"/>
      <c r="CT33" s="700"/>
      <c r="CU33" s="700"/>
      <c r="CV33" s="700"/>
      <c r="CW33" s="700"/>
      <c r="CX33" s="700"/>
      <c r="CY33" s="701"/>
      <c r="CZ33" s="671">
        <v>36.6</v>
      </c>
      <c r="DA33" s="702"/>
      <c r="DB33" s="702"/>
      <c r="DC33" s="708"/>
      <c r="DD33" s="675">
        <v>9956757</v>
      </c>
      <c r="DE33" s="700"/>
      <c r="DF33" s="700"/>
      <c r="DG33" s="700"/>
      <c r="DH33" s="700"/>
      <c r="DI33" s="700"/>
      <c r="DJ33" s="700"/>
      <c r="DK33" s="701"/>
      <c r="DL33" s="675">
        <v>6106172</v>
      </c>
      <c r="DM33" s="700"/>
      <c r="DN33" s="700"/>
      <c r="DO33" s="700"/>
      <c r="DP33" s="700"/>
      <c r="DQ33" s="700"/>
      <c r="DR33" s="700"/>
      <c r="DS33" s="700"/>
      <c r="DT33" s="700"/>
      <c r="DU33" s="700"/>
      <c r="DV33" s="701"/>
      <c r="DW33" s="671">
        <v>35.700000000000003</v>
      </c>
      <c r="DX33" s="702"/>
      <c r="DY33" s="702"/>
      <c r="DZ33" s="702"/>
      <c r="EA33" s="702"/>
      <c r="EB33" s="702"/>
      <c r="EC33" s="703"/>
    </row>
    <row r="34" spans="2:133" ht="11.25" customHeight="1" x14ac:dyDescent="0.15">
      <c r="B34" s="663" t="s">
        <v>318</v>
      </c>
      <c r="C34" s="664"/>
      <c r="D34" s="664"/>
      <c r="E34" s="664"/>
      <c r="F34" s="664"/>
      <c r="G34" s="664"/>
      <c r="H34" s="664"/>
      <c r="I34" s="664"/>
      <c r="J34" s="664"/>
      <c r="K34" s="664"/>
      <c r="L34" s="664"/>
      <c r="M34" s="664"/>
      <c r="N34" s="664"/>
      <c r="O34" s="664"/>
      <c r="P34" s="664"/>
      <c r="Q34" s="665"/>
      <c r="R34" s="666">
        <v>2473830</v>
      </c>
      <c r="S34" s="667"/>
      <c r="T34" s="667"/>
      <c r="U34" s="667"/>
      <c r="V34" s="667"/>
      <c r="W34" s="667"/>
      <c r="X34" s="667"/>
      <c r="Y34" s="668"/>
      <c r="Z34" s="669">
        <v>7</v>
      </c>
      <c r="AA34" s="669"/>
      <c r="AB34" s="669"/>
      <c r="AC34" s="669"/>
      <c r="AD34" s="670" t="s">
        <v>127</v>
      </c>
      <c r="AE34" s="670"/>
      <c r="AF34" s="670"/>
      <c r="AG34" s="670"/>
      <c r="AH34" s="670"/>
      <c r="AI34" s="670"/>
      <c r="AJ34" s="670"/>
      <c r="AK34" s="670"/>
      <c r="AL34" s="671" t="s">
        <v>127</v>
      </c>
      <c r="AM34" s="672"/>
      <c r="AN34" s="672"/>
      <c r="AO34" s="673"/>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1" t="s">
        <v>319</v>
      </c>
      <c r="CE34" s="682"/>
      <c r="CF34" s="682"/>
      <c r="CG34" s="682"/>
      <c r="CH34" s="682"/>
      <c r="CI34" s="682"/>
      <c r="CJ34" s="682"/>
      <c r="CK34" s="682"/>
      <c r="CL34" s="682"/>
      <c r="CM34" s="682"/>
      <c r="CN34" s="682"/>
      <c r="CO34" s="682"/>
      <c r="CP34" s="682"/>
      <c r="CQ34" s="683"/>
      <c r="CR34" s="666">
        <v>3564342</v>
      </c>
      <c r="CS34" s="667"/>
      <c r="CT34" s="667"/>
      <c r="CU34" s="667"/>
      <c r="CV34" s="667"/>
      <c r="CW34" s="667"/>
      <c r="CX34" s="667"/>
      <c r="CY34" s="668"/>
      <c r="CZ34" s="671">
        <v>10.6</v>
      </c>
      <c r="DA34" s="702"/>
      <c r="DB34" s="702"/>
      <c r="DC34" s="708"/>
      <c r="DD34" s="675">
        <v>2533083</v>
      </c>
      <c r="DE34" s="667"/>
      <c r="DF34" s="667"/>
      <c r="DG34" s="667"/>
      <c r="DH34" s="667"/>
      <c r="DI34" s="667"/>
      <c r="DJ34" s="667"/>
      <c r="DK34" s="668"/>
      <c r="DL34" s="675">
        <v>2164694</v>
      </c>
      <c r="DM34" s="667"/>
      <c r="DN34" s="667"/>
      <c r="DO34" s="667"/>
      <c r="DP34" s="667"/>
      <c r="DQ34" s="667"/>
      <c r="DR34" s="667"/>
      <c r="DS34" s="667"/>
      <c r="DT34" s="667"/>
      <c r="DU34" s="667"/>
      <c r="DV34" s="668"/>
      <c r="DW34" s="671">
        <v>12.6</v>
      </c>
      <c r="DX34" s="702"/>
      <c r="DY34" s="702"/>
      <c r="DZ34" s="702"/>
      <c r="EA34" s="702"/>
      <c r="EB34" s="702"/>
      <c r="EC34" s="703"/>
    </row>
    <row r="35" spans="2:133" ht="11.25" customHeight="1" x14ac:dyDescent="0.15">
      <c r="B35" s="663" t="s">
        <v>320</v>
      </c>
      <c r="C35" s="664"/>
      <c r="D35" s="664"/>
      <c r="E35" s="664"/>
      <c r="F35" s="664"/>
      <c r="G35" s="664"/>
      <c r="H35" s="664"/>
      <c r="I35" s="664"/>
      <c r="J35" s="664"/>
      <c r="K35" s="664"/>
      <c r="L35" s="664"/>
      <c r="M35" s="664"/>
      <c r="N35" s="664"/>
      <c r="O35" s="664"/>
      <c r="P35" s="664"/>
      <c r="Q35" s="665"/>
      <c r="R35" s="666">
        <v>82345</v>
      </c>
      <c r="S35" s="667"/>
      <c r="T35" s="667"/>
      <c r="U35" s="667"/>
      <c r="V35" s="667"/>
      <c r="W35" s="667"/>
      <c r="X35" s="667"/>
      <c r="Y35" s="668"/>
      <c r="Z35" s="669">
        <v>0.2</v>
      </c>
      <c r="AA35" s="669"/>
      <c r="AB35" s="669"/>
      <c r="AC35" s="669"/>
      <c r="AD35" s="670">
        <v>6575</v>
      </c>
      <c r="AE35" s="670"/>
      <c r="AF35" s="670"/>
      <c r="AG35" s="670"/>
      <c r="AH35" s="670"/>
      <c r="AI35" s="670"/>
      <c r="AJ35" s="670"/>
      <c r="AK35" s="670"/>
      <c r="AL35" s="671">
        <v>0</v>
      </c>
      <c r="AM35" s="672"/>
      <c r="AN35" s="672"/>
      <c r="AO35" s="673"/>
      <c r="AP35" s="218"/>
      <c r="AQ35" s="645" t="s">
        <v>321</v>
      </c>
      <c r="AR35" s="646"/>
      <c r="AS35" s="646"/>
      <c r="AT35" s="646"/>
      <c r="AU35" s="646"/>
      <c r="AV35" s="646"/>
      <c r="AW35" s="646"/>
      <c r="AX35" s="646"/>
      <c r="AY35" s="646"/>
      <c r="AZ35" s="646"/>
      <c r="BA35" s="646"/>
      <c r="BB35" s="646"/>
      <c r="BC35" s="646"/>
      <c r="BD35" s="646"/>
      <c r="BE35" s="646"/>
      <c r="BF35" s="647"/>
      <c r="BG35" s="645" t="s">
        <v>322</v>
      </c>
      <c r="BH35" s="646"/>
      <c r="BI35" s="646"/>
      <c r="BJ35" s="646"/>
      <c r="BK35" s="646"/>
      <c r="BL35" s="646"/>
      <c r="BM35" s="646"/>
      <c r="BN35" s="646"/>
      <c r="BO35" s="646"/>
      <c r="BP35" s="646"/>
      <c r="BQ35" s="646"/>
      <c r="BR35" s="646"/>
      <c r="BS35" s="646"/>
      <c r="BT35" s="646"/>
      <c r="BU35" s="646"/>
      <c r="BV35" s="646"/>
      <c r="BW35" s="646"/>
      <c r="BX35" s="646"/>
      <c r="BY35" s="646"/>
      <c r="BZ35" s="646"/>
      <c r="CA35" s="646"/>
      <c r="CB35" s="647"/>
      <c r="CD35" s="681" t="s">
        <v>323</v>
      </c>
      <c r="CE35" s="682"/>
      <c r="CF35" s="682"/>
      <c r="CG35" s="682"/>
      <c r="CH35" s="682"/>
      <c r="CI35" s="682"/>
      <c r="CJ35" s="682"/>
      <c r="CK35" s="682"/>
      <c r="CL35" s="682"/>
      <c r="CM35" s="682"/>
      <c r="CN35" s="682"/>
      <c r="CO35" s="682"/>
      <c r="CP35" s="682"/>
      <c r="CQ35" s="683"/>
      <c r="CR35" s="666">
        <v>112420</v>
      </c>
      <c r="CS35" s="700"/>
      <c r="CT35" s="700"/>
      <c r="CU35" s="700"/>
      <c r="CV35" s="700"/>
      <c r="CW35" s="700"/>
      <c r="CX35" s="700"/>
      <c r="CY35" s="701"/>
      <c r="CZ35" s="671">
        <v>0.3</v>
      </c>
      <c r="DA35" s="702"/>
      <c r="DB35" s="702"/>
      <c r="DC35" s="708"/>
      <c r="DD35" s="675">
        <v>66470</v>
      </c>
      <c r="DE35" s="700"/>
      <c r="DF35" s="700"/>
      <c r="DG35" s="700"/>
      <c r="DH35" s="700"/>
      <c r="DI35" s="700"/>
      <c r="DJ35" s="700"/>
      <c r="DK35" s="701"/>
      <c r="DL35" s="675">
        <v>60618</v>
      </c>
      <c r="DM35" s="700"/>
      <c r="DN35" s="700"/>
      <c r="DO35" s="700"/>
      <c r="DP35" s="700"/>
      <c r="DQ35" s="700"/>
      <c r="DR35" s="700"/>
      <c r="DS35" s="700"/>
      <c r="DT35" s="700"/>
      <c r="DU35" s="700"/>
      <c r="DV35" s="701"/>
      <c r="DW35" s="671">
        <v>0.4</v>
      </c>
      <c r="DX35" s="702"/>
      <c r="DY35" s="702"/>
      <c r="DZ35" s="702"/>
      <c r="EA35" s="702"/>
      <c r="EB35" s="702"/>
      <c r="EC35" s="703"/>
    </row>
    <row r="36" spans="2:133" ht="11.25" customHeight="1" x14ac:dyDescent="0.15">
      <c r="B36" s="663" t="s">
        <v>324</v>
      </c>
      <c r="C36" s="664"/>
      <c r="D36" s="664"/>
      <c r="E36" s="664"/>
      <c r="F36" s="664"/>
      <c r="G36" s="664"/>
      <c r="H36" s="664"/>
      <c r="I36" s="664"/>
      <c r="J36" s="664"/>
      <c r="K36" s="664"/>
      <c r="L36" s="664"/>
      <c r="M36" s="664"/>
      <c r="N36" s="664"/>
      <c r="O36" s="664"/>
      <c r="P36" s="664"/>
      <c r="Q36" s="665"/>
      <c r="R36" s="666">
        <v>533199</v>
      </c>
      <c r="S36" s="667"/>
      <c r="T36" s="667"/>
      <c r="U36" s="667"/>
      <c r="V36" s="667"/>
      <c r="W36" s="667"/>
      <c r="X36" s="667"/>
      <c r="Y36" s="668"/>
      <c r="Z36" s="669">
        <v>1.5</v>
      </c>
      <c r="AA36" s="669"/>
      <c r="AB36" s="669"/>
      <c r="AC36" s="669"/>
      <c r="AD36" s="670" t="s">
        <v>127</v>
      </c>
      <c r="AE36" s="670"/>
      <c r="AF36" s="670"/>
      <c r="AG36" s="670"/>
      <c r="AH36" s="670"/>
      <c r="AI36" s="670"/>
      <c r="AJ36" s="670"/>
      <c r="AK36" s="670"/>
      <c r="AL36" s="671" t="s">
        <v>127</v>
      </c>
      <c r="AM36" s="672"/>
      <c r="AN36" s="672"/>
      <c r="AO36" s="673"/>
      <c r="AP36" s="218"/>
      <c r="AQ36" s="740" t="s">
        <v>325</v>
      </c>
      <c r="AR36" s="741"/>
      <c r="AS36" s="741"/>
      <c r="AT36" s="741"/>
      <c r="AU36" s="741"/>
      <c r="AV36" s="741"/>
      <c r="AW36" s="741"/>
      <c r="AX36" s="741"/>
      <c r="AY36" s="742"/>
      <c r="AZ36" s="655">
        <v>2974764</v>
      </c>
      <c r="BA36" s="656"/>
      <c r="BB36" s="656"/>
      <c r="BC36" s="656"/>
      <c r="BD36" s="656"/>
      <c r="BE36" s="656"/>
      <c r="BF36" s="743"/>
      <c r="BG36" s="677" t="s">
        <v>326</v>
      </c>
      <c r="BH36" s="678"/>
      <c r="BI36" s="678"/>
      <c r="BJ36" s="678"/>
      <c r="BK36" s="678"/>
      <c r="BL36" s="678"/>
      <c r="BM36" s="678"/>
      <c r="BN36" s="678"/>
      <c r="BO36" s="678"/>
      <c r="BP36" s="678"/>
      <c r="BQ36" s="678"/>
      <c r="BR36" s="678"/>
      <c r="BS36" s="678"/>
      <c r="BT36" s="678"/>
      <c r="BU36" s="679"/>
      <c r="BV36" s="655">
        <v>220299</v>
      </c>
      <c r="BW36" s="656"/>
      <c r="BX36" s="656"/>
      <c r="BY36" s="656"/>
      <c r="BZ36" s="656"/>
      <c r="CA36" s="656"/>
      <c r="CB36" s="743"/>
      <c r="CD36" s="681" t="s">
        <v>327</v>
      </c>
      <c r="CE36" s="682"/>
      <c r="CF36" s="682"/>
      <c r="CG36" s="682"/>
      <c r="CH36" s="682"/>
      <c r="CI36" s="682"/>
      <c r="CJ36" s="682"/>
      <c r="CK36" s="682"/>
      <c r="CL36" s="682"/>
      <c r="CM36" s="682"/>
      <c r="CN36" s="682"/>
      <c r="CO36" s="682"/>
      <c r="CP36" s="682"/>
      <c r="CQ36" s="683"/>
      <c r="CR36" s="666">
        <v>3543116</v>
      </c>
      <c r="CS36" s="667"/>
      <c r="CT36" s="667"/>
      <c r="CU36" s="667"/>
      <c r="CV36" s="667"/>
      <c r="CW36" s="667"/>
      <c r="CX36" s="667"/>
      <c r="CY36" s="668"/>
      <c r="CZ36" s="671">
        <v>10.5</v>
      </c>
      <c r="DA36" s="702"/>
      <c r="DB36" s="702"/>
      <c r="DC36" s="708"/>
      <c r="DD36" s="675">
        <v>3242100</v>
      </c>
      <c r="DE36" s="667"/>
      <c r="DF36" s="667"/>
      <c r="DG36" s="667"/>
      <c r="DH36" s="667"/>
      <c r="DI36" s="667"/>
      <c r="DJ36" s="667"/>
      <c r="DK36" s="668"/>
      <c r="DL36" s="675">
        <v>2092131</v>
      </c>
      <c r="DM36" s="667"/>
      <c r="DN36" s="667"/>
      <c r="DO36" s="667"/>
      <c r="DP36" s="667"/>
      <c r="DQ36" s="667"/>
      <c r="DR36" s="667"/>
      <c r="DS36" s="667"/>
      <c r="DT36" s="667"/>
      <c r="DU36" s="667"/>
      <c r="DV36" s="668"/>
      <c r="DW36" s="671">
        <v>12.2</v>
      </c>
      <c r="DX36" s="702"/>
      <c r="DY36" s="702"/>
      <c r="DZ36" s="702"/>
      <c r="EA36" s="702"/>
      <c r="EB36" s="702"/>
      <c r="EC36" s="703"/>
    </row>
    <row r="37" spans="2:133" ht="11.25" customHeight="1" x14ac:dyDescent="0.15">
      <c r="B37" s="663" t="s">
        <v>328</v>
      </c>
      <c r="C37" s="664"/>
      <c r="D37" s="664"/>
      <c r="E37" s="664"/>
      <c r="F37" s="664"/>
      <c r="G37" s="664"/>
      <c r="H37" s="664"/>
      <c r="I37" s="664"/>
      <c r="J37" s="664"/>
      <c r="K37" s="664"/>
      <c r="L37" s="664"/>
      <c r="M37" s="664"/>
      <c r="N37" s="664"/>
      <c r="O37" s="664"/>
      <c r="P37" s="664"/>
      <c r="Q37" s="665"/>
      <c r="R37" s="666">
        <v>215340</v>
      </c>
      <c r="S37" s="667"/>
      <c r="T37" s="667"/>
      <c r="U37" s="667"/>
      <c r="V37" s="667"/>
      <c r="W37" s="667"/>
      <c r="X37" s="667"/>
      <c r="Y37" s="668"/>
      <c r="Z37" s="669">
        <v>0.6</v>
      </c>
      <c r="AA37" s="669"/>
      <c r="AB37" s="669"/>
      <c r="AC37" s="669"/>
      <c r="AD37" s="670" t="s">
        <v>127</v>
      </c>
      <c r="AE37" s="670"/>
      <c r="AF37" s="670"/>
      <c r="AG37" s="670"/>
      <c r="AH37" s="670"/>
      <c r="AI37" s="670"/>
      <c r="AJ37" s="670"/>
      <c r="AK37" s="670"/>
      <c r="AL37" s="671" t="s">
        <v>127</v>
      </c>
      <c r="AM37" s="672"/>
      <c r="AN37" s="672"/>
      <c r="AO37" s="673"/>
      <c r="AQ37" s="744" t="s">
        <v>329</v>
      </c>
      <c r="AR37" s="745"/>
      <c r="AS37" s="745"/>
      <c r="AT37" s="745"/>
      <c r="AU37" s="745"/>
      <c r="AV37" s="745"/>
      <c r="AW37" s="745"/>
      <c r="AX37" s="745"/>
      <c r="AY37" s="746"/>
      <c r="AZ37" s="666">
        <v>517469</v>
      </c>
      <c r="BA37" s="667"/>
      <c r="BB37" s="667"/>
      <c r="BC37" s="667"/>
      <c r="BD37" s="700"/>
      <c r="BE37" s="700"/>
      <c r="BF37" s="724"/>
      <c r="BG37" s="681" t="s">
        <v>330</v>
      </c>
      <c r="BH37" s="682"/>
      <c r="BI37" s="682"/>
      <c r="BJ37" s="682"/>
      <c r="BK37" s="682"/>
      <c r="BL37" s="682"/>
      <c r="BM37" s="682"/>
      <c r="BN37" s="682"/>
      <c r="BO37" s="682"/>
      <c r="BP37" s="682"/>
      <c r="BQ37" s="682"/>
      <c r="BR37" s="682"/>
      <c r="BS37" s="682"/>
      <c r="BT37" s="682"/>
      <c r="BU37" s="683"/>
      <c r="BV37" s="666">
        <v>129320</v>
      </c>
      <c r="BW37" s="667"/>
      <c r="BX37" s="667"/>
      <c r="BY37" s="667"/>
      <c r="BZ37" s="667"/>
      <c r="CA37" s="667"/>
      <c r="CB37" s="676"/>
      <c r="CD37" s="681" t="s">
        <v>331</v>
      </c>
      <c r="CE37" s="682"/>
      <c r="CF37" s="682"/>
      <c r="CG37" s="682"/>
      <c r="CH37" s="682"/>
      <c r="CI37" s="682"/>
      <c r="CJ37" s="682"/>
      <c r="CK37" s="682"/>
      <c r="CL37" s="682"/>
      <c r="CM37" s="682"/>
      <c r="CN37" s="682"/>
      <c r="CO37" s="682"/>
      <c r="CP37" s="682"/>
      <c r="CQ37" s="683"/>
      <c r="CR37" s="666">
        <v>1544413</v>
      </c>
      <c r="CS37" s="700"/>
      <c r="CT37" s="700"/>
      <c r="CU37" s="700"/>
      <c r="CV37" s="700"/>
      <c r="CW37" s="700"/>
      <c r="CX37" s="700"/>
      <c r="CY37" s="701"/>
      <c r="CZ37" s="671">
        <v>4.5999999999999996</v>
      </c>
      <c r="DA37" s="702"/>
      <c r="DB37" s="702"/>
      <c r="DC37" s="708"/>
      <c r="DD37" s="675">
        <v>1544195</v>
      </c>
      <c r="DE37" s="700"/>
      <c r="DF37" s="700"/>
      <c r="DG37" s="700"/>
      <c r="DH37" s="700"/>
      <c r="DI37" s="700"/>
      <c r="DJ37" s="700"/>
      <c r="DK37" s="701"/>
      <c r="DL37" s="675">
        <v>1406045</v>
      </c>
      <c r="DM37" s="700"/>
      <c r="DN37" s="700"/>
      <c r="DO37" s="700"/>
      <c r="DP37" s="700"/>
      <c r="DQ37" s="700"/>
      <c r="DR37" s="700"/>
      <c r="DS37" s="700"/>
      <c r="DT37" s="700"/>
      <c r="DU37" s="700"/>
      <c r="DV37" s="701"/>
      <c r="DW37" s="671">
        <v>8.1999999999999993</v>
      </c>
      <c r="DX37" s="702"/>
      <c r="DY37" s="702"/>
      <c r="DZ37" s="702"/>
      <c r="EA37" s="702"/>
      <c r="EB37" s="702"/>
      <c r="EC37" s="703"/>
    </row>
    <row r="38" spans="2:133" ht="11.25" customHeight="1" x14ac:dyDescent="0.15">
      <c r="B38" s="663" t="s">
        <v>332</v>
      </c>
      <c r="C38" s="664"/>
      <c r="D38" s="664"/>
      <c r="E38" s="664"/>
      <c r="F38" s="664"/>
      <c r="G38" s="664"/>
      <c r="H38" s="664"/>
      <c r="I38" s="664"/>
      <c r="J38" s="664"/>
      <c r="K38" s="664"/>
      <c r="L38" s="664"/>
      <c r="M38" s="664"/>
      <c r="N38" s="664"/>
      <c r="O38" s="664"/>
      <c r="P38" s="664"/>
      <c r="Q38" s="665"/>
      <c r="R38" s="666">
        <v>1238773</v>
      </c>
      <c r="S38" s="667"/>
      <c r="T38" s="667"/>
      <c r="U38" s="667"/>
      <c r="V38" s="667"/>
      <c r="W38" s="667"/>
      <c r="X38" s="667"/>
      <c r="Y38" s="668"/>
      <c r="Z38" s="669">
        <v>3.5</v>
      </c>
      <c r="AA38" s="669"/>
      <c r="AB38" s="669"/>
      <c r="AC38" s="669"/>
      <c r="AD38" s="670" t="s">
        <v>127</v>
      </c>
      <c r="AE38" s="670"/>
      <c r="AF38" s="670"/>
      <c r="AG38" s="670"/>
      <c r="AH38" s="670"/>
      <c r="AI38" s="670"/>
      <c r="AJ38" s="670"/>
      <c r="AK38" s="670"/>
      <c r="AL38" s="671" t="s">
        <v>127</v>
      </c>
      <c r="AM38" s="672"/>
      <c r="AN38" s="672"/>
      <c r="AO38" s="673"/>
      <c r="AQ38" s="744" t="s">
        <v>333</v>
      </c>
      <c r="AR38" s="745"/>
      <c r="AS38" s="745"/>
      <c r="AT38" s="745"/>
      <c r="AU38" s="745"/>
      <c r="AV38" s="745"/>
      <c r="AW38" s="745"/>
      <c r="AX38" s="745"/>
      <c r="AY38" s="746"/>
      <c r="AZ38" s="666">
        <v>9151</v>
      </c>
      <c r="BA38" s="667"/>
      <c r="BB38" s="667"/>
      <c r="BC38" s="667"/>
      <c r="BD38" s="700"/>
      <c r="BE38" s="700"/>
      <c r="BF38" s="724"/>
      <c r="BG38" s="681" t="s">
        <v>334</v>
      </c>
      <c r="BH38" s="682"/>
      <c r="BI38" s="682"/>
      <c r="BJ38" s="682"/>
      <c r="BK38" s="682"/>
      <c r="BL38" s="682"/>
      <c r="BM38" s="682"/>
      <c r="BN38" s="682"/>
      <c r="BO38" s="682"/>
      <c r="BP38" s="682"/>
      <c r="BQ38" s="682"/>
      <c r="BR38" s="682"/>
      <c r="BS38" s="682"/>
      <c r="BT38" s="682"/>
      <c r="BU38" s="683"/>
      <c r="BV38" s="666">
        <v>8064</v>
      </c>
      <c r="BW38" s="667"/>
      <c r="BX38" s="667"/>
      <c r="BY38" s="667"/>
      <c r="BZ38" s="667"/>
      <c r="CA38" s="667"/>
      <c r="CB38" s="676"/>
      <c r="CD38" s="681" t="s">
        <v>335</v>
      </c>
      <c r="CE38" s="682"/>
      <c r="CF38" s="682"/>
      <c r="CG38" s="682"/>
      <c r="CH38" s="682"/>
      <c r="CI38" s="682"/>
      <c r="CJ38" s="682"/>
      <c r="CK38" s="682"/>
      <c r="CL38" s="682"/>
      <c r="CM38" s="682"/>
      <c r="CN38" s="682"/>
      <c r="CO38" s="682"/>
      <c r="CP38" s="682"/>
      <c r="CQ38" s="683"/>
      <c r="CR38" s="666">
        <v>2449015</v>
      </c>
      <c r="CS38" s="667"/>
      <c r="CT38" s="667"/>
      <c r="CU38" s="667"/>
      <c r="CV38" s="667"/>
      <c r="CW38" s="667"/>
      <c r="CX38" s="667"/>
      <c r="CY38" s="668"/>
      <c r="CZ38" s="671">
        <v>7.3</v>
      </c>
      <c r="DA38" s="702"/>
      <c r="DB38" s="702"/>
      <c r="DC38" s="708"/>
      <c r="DD38" s="675">
        <v>2019230</v>
      </c>
      <c r="DE38" s="667"/>
      <c r="DF38" s="667"/>
      <c r="DG38" s="667"/>
      <c r="DH38" s="667"/>
      <c r="DI38" s="667"/>
      <c r="DJ38" s="667"/>
      <c r="DK38" s="668"/>
      <c r="DL38" s="675">
        <v>1788729</v>
      </c>
      <c r="DM38" s="667"/>
      <c r="DN38" s="667"/>
      <c r="DO38" s="667"/>
      <c r="DP38" s="667"/>
      <c r="DQ38" s="667"/>
      <c r="DR38" s="667"/>
      <c r="DS38" s="667"/>
      <c r="DT38" s="667"/>
      <c r="DU38" s="667"/>
      <c r="DV38" s="668"/>
      <c r="DW38" s="671">
        <v>10.4</v>
      </c>
      <c r="DX38" s="702"/>
      <c r="DY38" s="702"/>
      <c r="DZ38" s="702"/>
      <c r="EA38" s="702"/>
      <c r="EB38" s="702"/>
      <c r="EC38" s="703"/>
    </row>
    <row r="39" spans="2:133" ht="11.25" customHeight="1" x14ac:dyDescent="0.15">
      <c r="B39" s="663" t="s">
        <v>336</v>
      </c>
      <c r="C39" s="664"/>
      <c r="D39" s="664"/>
      <c r="E39" s="664"/>
      <c r="F39" s="664"/>
      <c r="G39" s="664"/>
      <c r="H39" s="664"/>
      <c r="I39" s="664"/>
      <c r="J39" s="664"/>
      <c r="K39" s="664"/>
      <c r="L39" s="664"/>
      <c r="M39" s="664"/>
      <c r="N39" s="664"/>
      <c r="O39" s="664"/>
      <c r="P39" s="664"/>
      <c r="Q39" s="665"/>
      <c r="R39" s="666">
        <v>881015</v>
      </c>
      <c r="S39" s="667"/>
      <c r="T39" s="667"/>
      <c r="U39" s="667"/>
      <c r="V39" s="667"/>
      <c r="W39" s="667"/>
      <c r="X39" s="667"/>
      <c r="Y39" s="668"/>
      <c r="Z39" s="669">
        <v>2.5</v>
      </c>
      <c r="AA39" s="669"/>
      <c r="AB39" s="669"/>
      <c r="AC39" s="669"/>
      <c r="AD39" s="670">
        <v>19393</v>
      </c>
      <c r="AE39" s="670"/>
      <c r="AF39" s="670"/>
      <c r="AG39" s="670"/>
      <c r="AH39" s="670"/>
      <c r="AI39" s="670"/>
      <c r="AJ39" s="670"/>
      <c r="AK39" s="670"/>
      <c r="AL39" s="671">
        <v>0.1</v>
      </c>
      <c r="AM39" s="672"/>
      <c r="AN39" s="672"/>
      <c r="AO39" s="673"/>
      <c r="AQ39" s="744" t="s">
        <v>337</v>
      </c>
      <c r="AR39" s="745"/>
      <c r="AS39" s="745"/>
      <c r="AT39" s="745"/>
      <c r="AU39" s="745"/>
      <c r="AV39" s="745"/>
      <c r="AW39" s="745"/>
      <c r="AX39" s="745"/>
      <c r="AY39" s="746"/>
      <c r="AZ39" s="666">
        <v>8280</v>
      </c>
      <c r="BA39" s="667"/>
      <c r="BB39" s="667"/>
      <c r="BC39" s="667"/>
      <c r="BD39" s="700"/>
      <c r="BE39" s="700"/>
      <c r="BF39" s="724"/>
      <c r="BG39" s="681" t="s">
        <v>338</v>
      </c>
      <c r="BH39" s="682"/>
      <c r="BI39" s="682"/>
      <c r="BJ39" s="682"/>
      <c r="BK39" s="682"/>
      <c r="BL39" s="682"/>
      <c r="BM39" s="682"/>
      <c r="BN39" s="682"/>
      <c r="BO39" s="682"/>
      <c r="BP39" s="682"/>
      <c r="BQ39" s="682"/>
      <c r="BR39" s="682"/>
      <c r="BS39" s="682"/>
      <c r="BT39" s="682"/>
      <c r="BU39" s="683"/>
      <c r="BV39" s="666">
        <v>12191</v>
      </c>
      <c r="BW39" s="667"/>
      <c r="BX39" s="667"/>
      <c r="BY39" s="667"/>
      <c r="BZ39" s="667"/>
      <c r="CA39" s="667"/>
      <c r="CB39" s="676"/>
      <c r="CD39" s="681" t="s">
        <v>339</v>
      </c>
      <c r="CE39" s="682"/>
      <c r="CF39" s="682"/>
      <c r="CG39" s="682"/>
      <c r="CH39" s="682"/>
      <c r="CI39" s="682"/>
      <c r="CJ39" s="682"/>
      <c r="CK39" s="682"/>
      <c r="CL39" s="682"/>
      <c r="CM39" s="682"/>
      <c r="CN39" s="682"/>
      <c r="CO39" s="682"/>
      <c r="CP39" s="682"/>
      <c r="CQ39" s="683"/>
      <c r="CR39" s="666">
        <v>2208208</v>
      </c>
      <c r="CS39" s="700"/>
      <c r="CT39" s="700"/>
      <c r="CU39" s="700"/>
      <c r="CV39" s="700"/>
      <c r="CW39" s="700"/>
      <c r="CX39" s="700"/>
      <c r="CY39" s="701"/>
      <c r="CZ39" s="671">
        <v>6.6</v>
      </c>
      <c r="DA39" s="702"/>
      <c r="DB39" s="702"/>
      <c r="DC39" s="708"/>
      <c r="DD39" s="675">
        <v>2094342</v>
      </c>
      <c r="DE39" s="700"/>
      <c r="DF39" s="700"/>
      <c r="DG39" s="700"/>
      <c r="DH39" s="700"/>
      <c r="DI39" s="700"/>
      <c r="DJ39" s="700"/>
      <c r="DK39" s="701"/>
      <c r="DL39" s="675" t="s">
        <v>127</v>
      </c>
      <c r="DM39" s="700"/>
      <c r="DN39" s="700"/>
      <c r="DO39" s="700"/>
      <c r="DP39" s="700"/>
      <c r="DQ39" s="700"/>
      <c r="DR39" s="700"/>
      <c r="DS39" s="700"/>
      <c r="DT39" s="700"/>
      <c r="DU39" s="700"/>
      <c r="DV39" s="701"/>
      <c r="DW39" s="671" t="s">
        <v>127</v>
      </c>
      <c r="DX39" s="702"/>
      <c r="DY39" s="702"/>
      <c r="DZ39" s="702"/>
      <c r="EA39" s="702"/>
      <c r="EB39" s="702"/>
      <c r="EC39" s="703"/>
    </row>
    <row r="40" spans="2:133" ht="11.25" customHeight="1" x14ac:dyDescent="0.15">
      <c r="B40" s="663" t="s">
        <v>340</v>
      </c>
      <c r="C40" s="664"/>
      <c r="D40" s="664"/>
      <c r="E40" s="664"/>
      <c r="F40" s="664"/>
      <c r="G40" s="664"/>
      <c r="H40" s="664"/>
      <c r="I40" s="664"/>
      <c r="J40" s="664"/>
      <c r="K40" s="664"/>
      <c r="L40" s="664"/>
      <c r="M40" s="664"/>
      <c r="N40" s="664"/>
      <c r="O40" s="664"/>
      <c r="P40" s="664"/>
      <c r="Q40" s="665"/>
      <c r="R40" s="666">
        <v>3330500</v>
      </c>
      <c r="S40" s="667"/>
      <c r="T40" s="667"/>
      <c r="U40" s="667"/>
      <c r="V40" s="667"/>
      <c r="W40" s="667"/>
      <c r="X40" s="667"/>
      <c r="Y40" s="668"/>
      <c r="Z40" s="669">
        <v>9.5</v>
      </c>
      <c r="AA40" s="669"/>
      <c r="AB40" s="669"/>
      <c r="AC40" s="669"/>
      <c r="AD40" s="670" t="s">
        <v>127</v>
      </c>
      <c r="AE40" s="670"/>
      <c r="AF40" s="670"/>
      <c r="AG40" s="670"/>
      <c r="AH40" s="670"/>
      <c r="AI40" s="670"/>
      <c r="AJ40" s="670"/>
      <c r="AK40" s="670"/>
      <c r="AL40" s="671" t="s">
        <v>127</v>
      </c>
      <c r="AM40" s="672"/>
      <c r="AN40" s="672"/>
      <c r="AO40" s="673"/>
      <c r="AQ40" s="744" t="s">
        <v>341</v>
      </c>
      <c r="AR40" s="745"/>
      <c r="AS40" s="745"/>
      <c r="AT40" s="745"/>
      <c r="AU40" s="745"/>
      <c r="AV40" s="745"/>
      <c r="AW40" s="745"/>
      <c r="AX40" s="745"/>
      <c r="AY40" s="746"/>
      <c r="AZ40" s="666" t="s">
        <v>127</v>
      </c>
      <c r="BA40" s="667"/>
      <c r="BB40" s="667"/>
      <c r="BC40" s="667"/>
      <c r="BD40" s="700"/>
      <c r="BE40" s="700"/>
      <c r="BF40" s="724"/>
      <c r="BG40" s="747" t="s">
        <v>342</v>
      </c>
      <c r="BH40" s="748"/>
      <c r="BI40" s="748"/>
      <c r="BJ40" s="748"/>
      <c r="BK40" s="748"/>
      <c r="BL40" s="364"/>
      <c r="BM40" s="682" t="s">
        <v>343</v>
      </c>
      <c r="BN40" s="682"/>
      <c r="BO40" s="682"/>
      <c r="BP40" s="682"/>
      <c r="BQ40" s="682"/>
      <c r="BR40" s="682"/>
      <c r="BS40" s="682"/>
      <c r="BT40" s="682"/>
      <c r="BU40" s="683"/>
      <c r="BV40" s="666">
        <v>114</v>
      </c>
      <c r="BW40" s="667"/>
      <c r="BX40" s="667"/>
      <c r="BY40" s="667"/>
      <c r="BZ40" s="667"/>
      <c r="CA40" s="667"/>
      <c r="CB40" s="676"/>
      <c r="CD40" s="681" t="s">
        <v>344</v>
      </c>
      <c r="CE40" s="682"/>
      <c r="CF40" s="682"/>
      <c r="CG40" s="682"/>
      <c r="CH40" s="682"/>
      <c r="CI40" s="682"/>
      <c r="CJ40" s="682"/>
      <c r="CK40" s="682"/>
      <c r="CL40" s="682"/>
      <c r="CM40" s="682"/>
      <c r="CN40" s="682"/>
      <c r="CO40" s="682"/>
      <c r="CP40" s="682"/>
      <c r="CQ40" s="683"/>
      <c r="CR40" s="666">
        <v>424532</v>
      </c>
      <c r="CS40" s="667"/>
      <c r="CT40" s="667"/>
      <c r="CU40" s="667"/>
      <c r="CV40" s="667"/>
      <c r="CW40" s="667"/>
      <c r="CX40" s="667"/>
      <c r="CY40" s="668"/>
      <c r="CZ40" s="671">
        <v>1.3</v>
      </c>
      <c r="DA40" s="702"/>
      <c r="DB40" s="702"/>
      <c r="DC40" s="708"/>
      <c r="DD40" s="675">
        <v>1532</v>
      </c>
      <c r="DE40" s="667"/>
      <c r="DF40" s="667"/>
      <c r="DG40" s="667"/>
      <c r="DH40" s="667"/>
      <c r="DI40" s="667"/>
      <c r="DJ40" s="667"/>
      <c r="DK40" s="668"/>
      <c r="DL40" s="675" t="s">
        <v>127</v>
      </c>
      <c r="DM40" s="667"/>
      <c r="DN40" s="667"/>
      <c r="DO40" s="667"/>
      <c r="DP40" s="667"/>
      <c r="DQ40" s="667"/>
      <c r="DR40" s="667"/>
      <c r="DS40" s="667"/>
      <c r="DT40" s="667"/>
      <c r="DU40" s="667"/>
      <c r="DV40" s="668"/>
      <c r="DW40" s="671" t="s">
        <v>127</v>
      </c>
      <c r="DX40" s="702"/>
      <c r="DY40" s="702"/>
      <c r="DZ40" s="702"/>
      <c r="EA40" s="702"/>
      <c r="EB40" s="702"/>
      <c r="EC40" s="703"/>
    </row>
    <row r="41" spans="2:133" ht="11.25" customHeight="1" x14ac:dyDescent="0.15">
      <c r="B41" s="663" t="s">
        <v>345</v>
      </c>
      <c r="C41" s="664"/>
      <c r="D41" s="664"/>
      <c r="E41" s="664"/>
      <c r="F41" s="664"/>
      <c r="G41" s="664"/>
      <c r="H41" s="664"/>
      <c r="I41" s="664"/>
      <c r="J41" s="664"/>
      <c r="K41" s="664"/>
      <c r="L41" s="664"/>
      <c r="M41" s="664"/>
      <c r="N41" s="664"/>
      <c r="O41" s="664"/>
      <c r="P41" s="664"/>
      <c r="Q41" s="665"/>
      <c r="R41" s="666" t="s">
        <v>127</v>
      </c>
      <c r="S41" s="667"/>
      <c r="T41" s="667"/>
      <c r="U41" s="667"/>
      <c r="V41" s="667"/>
      <c r="W41" s="667"/>
      <c r="X41" s="667"/>
      <c r="Y41" s="668"/>
      <c r="Z41" s="669" t="s">
        <v>127</v>
      </c>
      <c r="AA41" s="669"/>
      <c r="AB41" s="669"/>
      <c r="AC41" s="669"/>
      <c r="AD41" s="670" t="s">
        <v>127</v>
      </c>
      <c r="AE41" s="670"/>
      <c r="AF41" s="670"/>
      <c r="AG41" s="670"/>
      <c r="AH41" s="670"/>
      <c r="AI41" s="670"/>
      <c r="AJ41" s="670"/>
      <c r="AK41" s="670"/>
      <c r="AL41" s="671" t="s">
        <v>127</v>
      </c>
      <c r="AM41" s="672"/>
      <c r="AN41" s="672"/>
      <c r="AO41" s="673"/>
      <c r="AQ41" s="744" t="s">
        <v>346</v>
      </c>
      <c r="AR41" s="745"/>
      <c r="AS41" s="745"/>
      <c r="AT41" s="745"/>
      <c r="AU41" s="745"/>
      <c r="AV41" s="745"/>
      <c r="AW41" s="745"/>
      <c r="AX41" s="745"/>
      <c r="AY41" s="746"/>
      <c r="AZ41" s="666">
        <v>691331</v>
      </c>
      <c r="BA41" s="667"/>
      <c r="BB41" s="667"/>
      <c r="BC41" s="667"/>
      <c r="BD41" s="700"/>
      <c r="BE41" s="700"/>
      <c r="BF41" s="724"/>
      <c r="BG41" s="747"/>
      <c r="BH41" s="748"/>
      <c r="BI41" s="748"/>
      <c r="BJ41" s="748"/>
      <c r="BK41" s="748"/>
      <c r="BL41" s="364"/>
      <c r="BM41" s="682" t="s">
        <v>347</v>
      </c>
      <c r="BN41" s="682"/>
      <c r="BO41" s="682"/>
      <c r="BP41" s="682"/>
      <c r="BQ41" s="682"/>
      <c r="BR41" s="682"/>
      <c r="BS41" s="682"/>
      <c r="BT41" s="682"/>
      <c r="BU41" s="683"/>
      <c r="BV41" s="666" t="s">
        <v>127</v>
      </c>
      <c r="BW41" s="667"/>
      <c r="BX41" s="667"/>
      <c r="BY41" s="667"/>
      <c r="BZ41" s="667"/>
      <c r="CA41" s="667"/>
      <c r="CB41" s="676"/>
      <c r="CD41" s="681" t="s">
        <v>348</v>
      </c>
      <c r="CE41" s="682"/>
      <c r="CF41" s="682"/>
      <c r="CG41" s="682"/>
      <c r="CH41" s="682"/>
      <c r="CI41" s="682"/>
      <c r="CJ41" s="682"/>
      <c r="CK41" s="682"/>
      <c r="CL41" s="682"/>
      <c r="CM41" s="682"/>
      <c r="CN41" s="682"/>
      <c r="CO41" s="682"/>
      <c r="CP41" s="682"/>
      <c r="CQ41" s="683"/>
      <c r="CR41" s="666" t="s">
        <v>127</v>
      </c>
      <c r="CS41" s="700"/>
      <c r="CT41" s="700"/>
      <c r="CU41" s="700"/>
      <c r="CV41" s="700"/>
      <c r="CW41" s="700"/>
      <c r="CX41" s="700"/>
      <c r="CY41" s="701"/>
      <c r="CZ41" s="671" t="s">
        <v>127</v>
      </c>
      <c r="DA41" s="702"/>
      <c r="DB41" s="702"/>
      <c r="DC41" s="708"/>
      <c r="DD41" s="675" t="s">
        <v>127</v>
      </c>
      <c r="DE41" s="700"/>
      <c r="DF41" s="700"/>
      <c r="DG41" s="700"/>
      <c r="DH41" s="700"/>
      <c r="DI41" s="700"/>
      <c r="DJ41" s="700"/>
      <c r="DK41" s="701"/>
      <c r="DL41" s="757"/>
      <c r="DM41" s="758"/>
      <c r="DN41" s="758"/>
      <c r="DO41" s="758"/>
      <c r="DP41" s="758"/>
      <c r="DQ41" s="758"/>
      <c r="DR41" s="758"/>
      <c r="DS41" s="758"/>
      <c r="DT41" s="758"/>
      <c r="DU41" s="758"/>
      <c r="DV41" s="759"/>
      <c r="DW41" s="751"/>
      <c r="DX41" s="752"/>
      <c r="DY41" s="752"/>
      <c r="DZ41" s="752"/>
      <c r="EA41" s="752"/>
      <c r="EB41" s="752"/>
      <c r="EC41" s="753"/>
    </row>
    <row r="42" spans="2:133" ht="11.25" customHeight="1" x14ac:dyDescent="0.15">
      <c r="B42" s="663" t="s">
        <v>349</v>
      </c>
      <c r="C42" s="664"/>
      <c r="D42" s="664"/>
      <c r="E42" s="664"/>
      <c r="F42" s="664"/>
      <c r="G42" s="664"/>
      <c r="H42" s="664"/>
      <c r="I42" s="664"/>
      <c r="J42" s="664"/>
      <c r="K42" s="664"/>
      <c r="L42" s="664"/>
      <c r="M42" s="664"/>
      <c r="N42" s="664"/>
      <c r="O42" s="664"/>
      <c r="P42" s="664"/>
      <c r="Q42" s="665"/>
      <c r="R42" s="666" t="s">
        <v>127</v>
      </c>
      <c r="S42" s="667"/>
      <c r="T42" s="667"/>
      <c r="U42" s="667"/>
      <c r="V42" s="667"/>
      <c r="W42" s="667"/>
      <c r="X42" s="667"/>
      <c r="Y42" s="668"/>
      <c r="Z42" s="669" t="s">
        <v>127</v>
      </c>
      <c r="AA42" s="669"/>
      <c r="AB42" s="669"/>
      <c r="AC42" s="669"/>
      <c r="AD42" s="670" t="s">
        <v>127</v>
      </c>
      <c r="AE42" s="670"/>
      <c r="AF42" s="670"/>
      <c r="AG42" s="670"/>
      <c r="AH42" s="670"/>
      <c r="AI42" s="670"/>
      <c r="AJ42" s="670"/>
      <c r="AK42" s="670"/>
      <c r="AL42" s="671" t="s">
        <v>127</v>
      </c>
      <c r="AM42" s="672"/>
      <c r="AN42" s="672"/>
      <c r="AO42" s="673"/>
      <c r="AQ42" s="754" t="s">
        <v>350</v>
      </c>
      <c r="AR42" s="755"/>
      <c r="AS42" s="755"/>
      <c r="AT42" s="755"/>
      <c r="AU42" s="755"/>
      <c r="AV42" s="755"/>
      <c r="AW42" s="755"/>
      <c r="AX42" s="755"/>
      <c r="AY42" s="756"/>
      <c r="AZ42" s="760">
        <v>1748533</v>
      </c>
      <c r="BA42" s="761"/>
      <c r="BB42" s="761"/>
      <c r="BC42" s="761"/>
      <c r="BD42" s="737"/>
      <c r="BE42" s="737"/>
      <c r="BF42" s="739"/>
      <c r="BG42" s="749"/>
      <c r="BH42" s="750"/>
      <c r="BI42" s="750"/>
      <c r="BJ42" s="750"/>
      <c r="BK42" s="750"/>
      <c r="BL42" s="365"/>
      <c r="BM42" s="692" t="s">
        <v>351</v>
      </c>
      <c r="BN42" s="692"/>
      <c r="BO42" s="692"/>
      <c r="BP42" s="692"/>
      <c r="BQ42" s="692"/>
      <c r="BR42" s="692"/>
      <c r="BS42" s="692"/>
      <c r="BT42" s="692"/>
      <c r="BU42" s="693"/>
      <c r="BV42" s="760">
        <v>429</v>
      </c>
      <c r="BW42" s="761"/>
      <c r="BX42" s="761"/>
      <c r="BY42" s="761"/>
      <c r="BZ42" s="761"/>
      <c r="CA42" s="761"/>
      <c r="CB42" s="773"/>
      <c r="CD42" s="663" t="s">
        <v>352</v>
      </c>
      <c r="CE42" s="664"/>
      <c r="CF42" s="664"/>
      <c r="CG42" s="664"/>
      <c r="CH42" s="664"/>
      <c r="CI42" s="664"/>
      <c r="CJ42" s="664"/>
      <c r="CK42" s="664"/>
      <c r="CL42" s="664"/>
      <c r="CM42" s="664"/>
      <c r="CN42" s="664"/>
      <c r="CO42" s="664"/>
      <c r="CP42" s="664"/>
      <c r="CQ42" s="665"/>
      <c r="CR42" s="666">
        <v>5522945</v>
      </c>
      <c r="CS42" s="700"/>
      <c r="CT42" s="700"/>
      <c r="CU42" s="700"/>
      <c r="CV42" s="700"/>
      <c r="CW42" s="700"/>
      <c r="CX42" s="700"/>
      <c r="CY42" s="701"/>
      <c r="CZ42" s="671">
        <v>16.399999999999999</v>
      </c>
      <c r="DA42" s="702"/>
      <c r="DB42" s="702"/>
      <c r="DC42" s="708"/>
      <c r="DD42" s="675">
        <v>1116590</v>
      </c>
      <c r="DE42" s="700"/>
      <c r="DF42" s="700"/>
      <c r="DG42" s="700"/>
      <c r="DH42" s="700"/>
      <c r="DI42" s="700"/>
      <c r="DJ42" s="700"/>
      <c r="DK42" s="701"/>
      <c r="DL42" s="757"/>
      <c r="DM42" s="758"/>
      <c r="DN42" s="758"/>
      <c r="DO42" s="758"/>
      <c r="DP42" s="758"/>
      <c r="DQ42" s="758"/>
      <c r="DR42" s="758"/>
      <c r="DS42" s="758"/>
      <c r="DT42" s="758"/>
      <c r="DU42" s="758"/>
      <c r="DV42" s="759"/>
      <c r="DW42" s="751"/>
      <c r="DX42" s="752"/>
      <c r="DY42" s="752"/>
      <c r="DZ42" s="752"/>
      <c r="EA42" s="752"/>
      <c r="EB42" s="752"/>
      <c r="EC42" s="753"/>
    </row>
    <row r="43" spans="2:133" ht="11.25" customHeight="1" x14ac:dyDescent="0.15">
      <c r="B43" s="663" t="s">
        <v>353</v>
      </c>
      <c r="C43" s="664"/>
      <c r="D43" s="664"/>
      <c r="E43" s="664"/>
      <c r="F43" s="664"/>
      <c r="G43" s="664"/>
      <c r="H43" s="664"/>
      <c r="I43" s="664"/>
      <c r="J43" s="664"/>
      <c r="K43" s="664"/>
      <c r="L43" s="664"/>
      <c r="M43" s="664"/>
      <c r="N43" s="664"/>
      <c r="O43" s="664"/>
      <c r="P43" s="664"/>
      <c r="Q43" s="665"/>
      <c r="R43" s="666">
        <v>650000</v>
      </c>
      <c r="S43" s="667"/>
      <c r="T43" s="667"/>
      <c r="U43" s="667"/>
      <c r="V43" s="667"/>
      <c r="W43" s="667"/>
      <c r="X43" s="667"/>
      <c r="Y43" s="668"/>
      <c r="Z43" s="669">
        <v>1.8</v>
      </c>
      <c r="AA43" s="669"/>
      <c r="AB43" s="669"/>
      <c r="AC43" s="669"/>
      <c r="AD43" s="670" t="s">
        <v>127</v>
      </c>
      <c r="AE43" s="670"/>
      <c r="AF43" s="670"/>
      <c r="AG43" s="670"/>
      <c r="AH43" s="670"/>
      <c r="AI43" s="670"/>
      <c r="AJ43" s="670"/>
      <c r="AK43" s="670"/>
      <c r="AL43" s="671" t="s">
        <v>127</v>
      </c>
      <c r="AM43" s="672"/>
      <c r="AN43" s="672"/>
      <c r="AO43" s="673"/>
      <c r="BV43" s="219"/>
      <c r="BW43" s="219"/>
      <c r="BX43" s="219"/>
      <c r="BY43" s="219"/>
      <c r="BZ43" s="219"/>
      <c r="CA43" s="219"/>
      <c r="CB43" s="219"/>
      <c r="CD43" s="663" t="s">
        <v>354</v>
      </c>
      <c r="CE43" s="664"/>
      <c r="CF43" s="664"/>
      <c r="CG43" s="664"/>
      <c r="CH43" s="664"/>
      <c r="CI43" s="664"/>
      <c r="CJ43" s="664"/>
      <c r="CK43" s="664"/>
      <c r="CL43" s="664"/>
      <c r="CM43" s="664"/>
      <c r="CN43" s="664"/>
      <c r="CO43" s="664"/>
      <c r="CP43" s="664"/>
      <c r="CQ43" s="665"/>
      <c r="CR43" s="666">
        <v>121994</v>
      </c>
      <c r="CS43" s="700"/>
      <c r="CT43" s="700"/>
      <c r="CU43" s="700"/>
      <c r="CV43" s="700"/>
      <c r="CW43" s="700"/>
      <c r="CX43" s="700"/>
      <c r="CY43" s="701"/>
      <c r="CZ43" s="671">
        <v>0.4</v>
      </c>
      <c r="DA43" s="702"/>
      <c r="DB43" s="702"/>
      <c r="DC43" s="708"/>
      <c r="DD43" s="675">
        <v>102512</v>
      </c>
      <c r="DE43" s="700"/>
      <c r="DF43" s="700"/>
      <c r="DG43" s="700"/>
      <c r="DH43" s="700"/>
      <c r="DI43" s="700"/>
      <c r="DJ43" s="700"/>
      <c r="DK43" s="701"/>
      <c r="DL43" s="757"/>
      <c r="DM43" s="758"/>
      <c r="DN43" s="758"/>
      <c r="DO43" s="758"/>
      <c r="DP43" s="758"/>
      <c r="DQ43" s="758"/>
      <c r="DR43" s="758"/>
      <c r="DS43" s="758"/>
      <c r="DT43" s="758"/>
      <c r="DU43" s="758"/>
      <c r="DV43" s="759"/>
      <c r="DW43" s="751"/>
      <c r="DX43" s="752"/>
      <c r="DY43" s="752"/>
      <c r="DZ43" s="752"/>
      <c r="EA43" s="752"/>
      <c r="EB43" s="752"/>
      <c r="EC43" s="753"/>
    </row>
    <row r="44" spans="2:133" ht="11.25" customHeight="1" x14ac:dyDescent="0.15">
      <c r="B44" s="710" t="s">
        <v>355</v>
      </c>
      <c r="C44" s="711"/>
      <c r="D44" s="711"/>
      <c r="E44" s="711"/>
      <c r="F44" s="711"/>
      <c r="G44" s="711"/>
      <c r="H44" s="711"/>
      <c r="I44" s="711"/>
      <c r="J44" s="711"/>
      <c r="K44" s="711"/>
      <c r="L44" s="711"/>
      <c r="M44" s="711"/>
      <c r="N44" s="711"/>
      <c r="O44" s="711"/>
      <c r="P44" s="711"/>
      <c r="Q44" s="712"/>
      <c r="R44" s="760">
        <v>35170654</v>
      </c>
      <c r="S44" s="761"/>
      <c r="T44" s="761"/>
      <c r="U44" s="761"/>
      <c r="V44" s="761"/>
      <c r="W44" s="761"/>
      <c r="X44" s="761"/>
      <c r="Y44" s="762"/>
      <c r="Z44" s="763">
        <v>100</v>
      </c>
      <c r="AA44" s="763"/>
      <c r="AB44" s="763"/>
      <c r="AC44" s="763"/>
      <c r="AD44" s="764">
        <v>16469477</v>
      </c>
      <c r="AE44" s="764"/>
      <c r="AF44" s="764"/>
      <c r="AG44" s="764"/>
      <c r="AH44" s="764"/>
      <c r="AI44" s="764"/>
      <c r="AJ44" s="764"/>
      <c r="AK44" s="764"/>
      <c r="AL44" s="765">
        <v>100</v>
      </c>
      <c r="AM44" s="738"/>
      <c r="AN44" s="738"/>
      <c r="AO44" s="766"/>
      <c r="CD44" s="767" t="s">
        <v>302</v>
      </c>
      <c r="CE44" s="768"/>
      <c r="CF44" s="663" t="s">
        <v>356</v>
      </c>
      <c r="CG44" s="664"/>
      <c r="CH44" s="664"/>
      <c r="CI44" s="664"/>
      <c r="CJ44" s="664"/>
      <c r="CK44" s="664"/>
      <c r="CL44" s="664"/>
      <c r="CM44" s="664"/>
      <c r="CN44" s="664"/>
      <c r="CO44" s="664"/>
      <c r="CP44" s="664"/>
      <c r="CQ44" s="665"/>
      <c r="CR44" s="666">
        <v>5383742</v>
      </c>
      <c r="CS44" s="667"/>
      <c r="CT44" s="667"/>
      <c r="CU44" s="667"/>
      <c r="CV44" s="667"/>
      <c r="CW44" s="667"/>
      <c r="CX44" s="667"/>
      <c r="CY44" s="668"/>
      <c r="CZ44" s="671">
        <v>16</v>
      </c>
      <c r="DA44" s="672"/>
      <c r="DB44" s="672"/>
      <c r="DC44" s="684"/>
      <c r="DD44" s="675">
        <v>1079393</v>
      </c>
      <c r="DE44" s="667"/>
      <c r="DF44" s="667"/>
      <c r="DG44" s="667"/>
      <c r="DH44" s="667"/>
      <c r="DI44" s="667"/>
      <c r="DJ44" s="667"/>
      <c r="DK44" s="668"/>
      <c r="DL44" s="757"/>
      <c r="DM44" s="758"/>
      <c r="DN44" s="758"/>
      <c r="DO44" s="758"/>
      <c r="DP44" s="758"/>
      <c r="DQ44" s="758"/>
      <c r="DR44" s="758"/>
      <c r="DS44" s="758"/>
      <c r="DT44" s="758"/>
      <c r="DU44" s="758"/>
      <c r="DV44" s="759"/>
      <c r="DW44" s="751"/>
      <c r="DX44" s="752"/>
      <c r="DY44" s="752"/>
      <c r="DZ44" s="752"/>
      <c r="EA44" s="752"/>
      <c r="EB44" s="752"/>
      <c r="EC44" s="753"/>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69"/>
      <c r="CE45" s="770"/>
      <c r="CF45" s="663" t="s">
        <v>357</v>
      </c>
      <c r="CG45" s="664"/>
      <c r="CH45" s="664"/>
      <c r="CI45" s="664"/>
      <c r="CJ45" s="664"/>
      <c r="CK45" s="664"/>
      <c r="CL45" s="664"/>
      <c r="CM45" s="664"/>
      <c r="CN45" s="664"/>
      <c r="CO45" s="664"/>
      <c r="CP45" s="664"/>
      <c r="CQ45" s="665"/>
      <c r="CR45" s="666">
        <v>2097071</v>
      </c>
      <c r="CS45" s="700"/>
      <c r="CT45" s="700"/>
      <c r="CU45" s="700"/>
      <c r="CV45" s="700"/>
      <c r="CW45" s="700"/>
      <c r="CX45" s="700"/>
      <c r="CY45" s="701"/>
      <c r="CZ45" s="671">
        <v>6.2</v>
      </c>
      <c r="DA45" s="702"/>
      <c r="DB45" s="702"/>
      <c r="DC45" s="708"/>
      <c r="DD45" s="675">
        <v>120208</v>
      </c>
      <c r="DE45" s="700"/>
      <c r="DF45" s="700"/>
      <c r="DG45" s="700"/>
      <c r="DH45" s="700"/>
      <c r="DI45" s="700"/>
      <c r="DJ45" s="700"/>
      <c r="DK45" s="701"/>
      <c r="DL45" s="757"/>
      <c r="DM45" s="758"/>
      <c r="DN45" s="758"/>
      <c r="DO45" s="758"/>
      <c r="DP45" s="758"/>
      <c r="DQ45" s="758"/>
      <c r="DR45" s="758"/>
      <c r="DS45" s="758"/>
      <c r="DT45" s="758"/>
      <c r="DU45" s="758"/>
      <c r="DV45" s="759"/>
      <c r="DW45" s="751"/>
      <c r="DX45" s="752"/>
      <c r="DY45" s="752"/>
      <c r="DZ45" s="752"/>
      <c r="EA45" s="752"/>
      <c r="EB45" s="752"/>
      <c r="EC45" s="753"/>
    </row>
    <row r="46" spans="2:133" ht="11.25" customHeight="1" x14ac:dyDescent="0.15">
      <c r="B46" s="221" t="s">
        <v>358</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69"/>
      <c r="CE46" s="770"/>
      <c r="CF46" s="663" t="s">
        <v>359</v>
      </c>
      <c r="CG46" s="664"/>
      <c r="CH46" s="664"/>
      <c r="CI46" s="664"/>
      <c r="CJ46" s="664"/>
      <c r="CK46" s="664"/>
      <c r="CL46" s="664"/>
      <c r="CM46" s="664"/>
      <c r="CN46" s="664"/>
      <c r="CO46" s="664"/>
      <c r="CP46" s="664"/>
      <c r="CQ46" s="665"/>
      <c r="CR46" s="666">
        <v>3253241</v>
      </c>
      <c r="CS46" s="667"/>
      <c r="CT46" s="667"/>
      <c r="CU46" s="667"/>
      <c r="CV46" s="667"/>
      <c r="CW46" s="667"/>
      <c r="CX46" s="667"/>
      <c r="CY46" s="668"/>
      <c r="CZ46" s="671">
        <v>9.6999999999999993</v>
      </c>
      <c r="DA46" s="672"/>
      <c r="DB46" s="672"/>
      <c r="DC46" s="684"/>
      <c r="DD46" s="675">
        <v>943555</v>
      </c>
      <c r="DE46" s="667"/>
      <c r="DF46" s="667"/>
      <c r="DG46" s="667"/>
      <c r="DH46" s="667"/>
      <c r="DI46" s="667"/>
      <c r="DJ46" s="667"/>
      <c r="DK46" s="668"/>
      <c r="DL46" s="757"/>
      <c r="DM46" s="758"/>
      <c r="DN46" s="758"/>
      <c r="DO46" s="758"/>
      <c r="DP46" s="758"/>
      <c r="DQ46" s="758"/>
      <c r="DR46" s="758"/>
      <c r="DS46" s="758"/>
      <c r="DT46" s="758"/>
      <c r="DU46" s="758"/>
      <c r="DV46" s="759"/>
      <c r="DW46" s="751"/>
      <c r="DX46" s="752"/>
      <c r="DY46" s="752"/>
      <c r="DZ46" s="752"/>
      <c r="EA46" s="752"/>
      <c r="EB46" s="752"/>
      <c r="EC46" s="753"/>
    </row>
    <row r="47" spans="2:133" ht="11.25" customHeight="1" x14ac:dyDescent="0.15">
      <c r="B47" s="785" t="s">
        <v>360</v>
      </c>
      <c r="C47" s="785"/>
      <c r="D47" s="785"/>
      <c r="E47" s="785"/>
      <c r="F47" s="785"/>
      <c r="G47" s="785"/>
      <c r="H47" s="785"/>
      <c r="I47" s="785"/>
      <c r="J47" s="785"/>
      <c r="K47" s="785"/>
      <c r="L47" s="785"/>
      <c r="M47" s="785"/>
      <c r="N47" s="785"/>
      <c r="O47" s="785"/>
      <c r="P47" s="785"/>
      <c r="Q47" s="785"/>
      <c r="R47" s="785"/>
      <c r="S47" s="785"/>
      <c r="T47" s="785"/>
      <c r="U47" s="785"/>
      <c r="V47" s="785"/>
      <c r="W47" s="785"/>
      <c r="X47" s="785"/>
      <c r="Y47" s="785"/>
      <c r="Z47" s="785"/>
      <c r="AA47" s="785"/>
      <c r="AB47" s="785"/>
      <c r="AC47" s="785"/>
      <c r="AD47" s="785"/>
      <c r="AE47" s="785"/>
      <c r="AF47" s="785"/>
      <c r="AG47" s="785"/>
      <c r="AH47" s="785"/>
      <c r="AI47" s="785"/>
      <c r="AJ47" s="785"/>
      <c r="AK47" s="785"/>
      <c r="AL47" s="785"/>
      <c r="AM47" s="785"/>
      <c r="AN47" s="785"/>
      <c r="AO47" s="785"/>
      <c r="AP47" s="785"/>
      <c r="AQ47" s="785"/>
      <c r="AR47" s="785"/>
      <c r="AS47" s="785"/>
      <c r="AT47" s="785"/>
      <c r="AU47" s="785"/>
      <c r="AV47" s="785"/>
      <c r="AW47" s="785"/>
      <c r="AX47" s="785"/>
      <c r="AY47" s="785"/>
      <c r="AZ47" s="785"/>
      <c r="BA47" s="785"/>
      <c r="BB47" s="785"/>
      <c r="BC47" s="785"/>
      <c r="BD47" s="785"/>
      <c r="BE47" s="785"/>
      <c r="BF47" s="785"/>
      <c r="BG47" s="785"/>
      <c r="BH47" s="785"/>
      <c r="BI47" s="785"/>
      <c r="BJ47" s="785"/>
      <c r="BK47" s="785"/>
      <c r="BL47" s="785"/>
      <c r="BM47" s="785"/>
      <c r="BN47" s="785"/>
      <c r="BO47" s="785"/>
      <c r="BP47" s="785"/>
      <c r="BQ47" s="785"/>
      <c r="BR47" s="785"/>
      <c r="BS47" s="785"/>
      <c r="BT47" s="785"/>
      <c r="BU47" s="785"/>
      <c r="BV47" s="785"/>
      <c r="BW47" s="785"/>
      <c r="BX47" s="785"/>
      <c r="BY47" s="785"/>
      <c r="BZ47" s="785"/>
      <c r="CA47" s="785"/>
      <c r="CB47" s="785"/>
      <c r="CD47" s="769"/>
      <c r="CE47" s="770"/>
      <c r="CF47" s="663" t="s">
        <v>361</v>
      </c>
      <c r="CG47" s="664"/>
      <c r="CH47" s="664"/>
      <c r="CI47" s="664"/>
      <c r="CJ47" s="664"/>
      <c r="CK47" s="664"/>
      <c r="CL47" s="664"/>
      <c r="CM47" s="664"/>
      <c r="CN47" s="664"/>
      <c r="CO47" s="664"/>
      <c r="CP47" s="664"/>
      <c r="CQ47" s="665"/>
      <c r="CR47" s="666">
        <v>139203</v>
      </c>
      <c r="CS47" s="700"/>
      <c r="CT47" s="700"/>
      <c r="CU47" s="700"/>
      <c r="CV47" s="700"/>
      <c r="CW47" s="700"/>
      <c r="CX47" s="700"/>
      <c r="CY47" s="701"/>
      <c r="CZ47" s="671">
        <v>0.4</v>
      </c>
      <c r="DA47" s="702"/>
      <c r="DB47" s="702"/>
      <c r="DC47" s="708"/>
      <c r="DD47" s="675">
        <v>37197</v>
      </c>
      <c r="DE47" s="700"/>
      <c r="DF47" s="700"/>
      <c r="DG47" s="700"/>
      <c r="DH47" s="700"/>
      <c r="DI47" s="700"/>
      <c r="DJ47" s="700"/>
      <c r="DK47" s="701"/>
      <c r="DL47" s="757"/>
      <c r="DM47" s="758"/>
      <c r="DN47" s="758"/>
      <c r="DO47" s="758"/>
      <c r="DP47" s="758"/>
      <c r="DQ47" s="758"/>
      <c r="DR47" s="758"/>
      <c r="DS47" s="758"/>
      <c r="DT47" s="758"/>
      <c r="DU47" s="758"/>
      <c r="DV47" s="759"/>
      <c r="DW47" s="751"/>
      <c r="DX47" s="752"/>
      <c r="DY47" s="752"/>
      <c r="DZ47" s="752"/>
      <c r="EA47" s="752"/>
      <c r="EB47" s="752"/>
      <c r="EC47" s="753"/>
    </row>
    <row r="48" spans="2:133" x14ac:dyDescent="0.15">
      <c r="B48" s="784" t="s">
        <v>362</v>
      </c>
      <c r="C48" s="784"/>
      <c r="D48" s="784"/>
      <c r="E48" s="784"/>
      <c r="F48" s="784"/>
      <c r="G48" s="784"/>
      <c r="H48" s="784"/>
      <c r="I48" s="784"/>
      <c r="J48" s="784"/>
      <c r="K48" s="784"/>
      <c r="L48" s="784"/>
      <c r="M48" s="784"/>
      <c r="N48" s="784"/>
      <c r="O48" s="784"/>
      <c r="P48" s="784"/>
      <c r="Q48" s="784"/>
      <c r="R48" s="784"/>
      <c r="S48" s="784"/>
      <c r="T48" s="784"/>
      <c r="U48" s="784"/>
      <c r="V48" s="784"/>
      <c r="W48" s="784"/>
      <c r="X48" s="784"/>
      <c r="Y48" s="784"/>
      <c r="Z48" s="784"/>
      <c r="AA48" s="784"/>
      <c r="AB48" s="784"/>
      <c r="AC48" s="784"/>
      <c r="AD48" s="784"/>
      <c r="AE48" s="784"/>
      <c r="AF48" s="784"/>
      <c r="AG48" s="784"/>
      <c r="AH48" s="784"/>
      <c r="AI48" s="784"/>
      <c r="AJ48" s="784"/>
      <c r="AK48" s="784"/>
      <c r="AL48" s="784"/>
      <c r="AM48" s="784"/>
      <c r="AN48" s="784"/>
      <c r="AO48" s="784"/>
      <c r="AP48" s="784"/>
      <c r="AQ48" s="784"/>
      <c r="AR48" s="784"/>
      <c r="AS48" s="784"/>
      <c r="AT48" s="784"/>
      <c r="AU48" s="784"/>
      <c r="AV48" s="784"/>
      <c r="AW48" s="784"/>
      <c r="AX48" s="784"/>
      <c r="AY48" s="784"/>
      <c r="AZ48" s="784"/>
      <c r="BA48" s="784"/>
      <c r="BB48" s="784"/>
      <c r="BC48" s="784"/>
      <c r="BD48" s="784"/>
      <c r="BE48" s="784"/>
      <c r="BF48" s="784"/>
      <c r="BG48" s="784"/>
      <c r="BH48" s="784"/>
      <c r="BI48" s="784"/>
      <c r="BJ48" s="784"/>
      <c r="BK48" s="784"/>
      <c r="BL48" s="784"/>
      <c r="BM48" s="784"/>
      <c r="BN48" s="784"/>
      <c r="BO48" s="784"/>
      <c r="BP48" s="784"/>
      <c r="BQ48" s="784"/>
      <c r="BR48" s="784"/>
      <c r="BS48" s="784"/>
      <c r="BT48" s="784"/>
      <c r="BU48" s="784"/>
      <c r="BV48" s="784"/>
      <c r="BW48" s="784"/>
      <c r="BX48" s="784"/>
      <c r="BY48" s="784"/>
      <c r="BZ48" s="784"/>
      <c r="CA48" s="784"/>
      <c r="CB48" s="784"/>
      <c r="CD48" s="771"/>
      <c r="CE48" s="772"/>
      <c r="CF48" s="663" t="s">
        <v>363</v>
      </c>
      <c r="CG48" s="664"/>
      <c r="CH48" s="664"/>
      <c r="CI48" s="664"/>
      <c r="CJ48" s="664"/>
      <c r="CK48" s="664"/>
      <c r="CL48" s="664"/>
      <c r="CM48" s="664"/>
      <c r="CN48" s="664"/>
      <c r="CO48" s="664"/>
      <c r="CP48" s="664"/>
      <c r="CQ48" s="665"/>
      <c r="CR48" s="666" t="s">
        <v>127</v>
      </c>
      <c r="CS48" s="667"/>
      <c r="CT48" s="667"/>
      <c r="CU48" s="667"/>
      <c r="CV48" s="667"/>
      <c r="CW48" s="667"/>
      <c r="CX48" s="667"/>
      <c r="CY48" s="668"/>
      <c r="CZ48" s="671" t="s">
        <v>127</v>
      </c>
      <c r="DA48" s="672"/>
      <c r="DB48" s="672"/>
      <c r="DC48" s="684"/>
      <c r="DD48" s="675" t="s">
        <v>127</v>
      </c>
      <c r="DE48" s="667"/>
      <c r="DF48" s="667"/>
      <c r="DG48" s="667"/>
      <c r="DH48" s="667"/>
      <c r="DI48" s="667"/>
      <c r="DJ48" s="667"/>
      <c r="DK48" s="668"/>
      <c r="DL48" s="757"/>
      <c r="DM48" s="758"/>
      <c r="DN48" s="758"/>
      <c r="DO48" s="758"/>
      <c r="DP48" s="758"/>
      <c r="DQ48" s="758"/>
      <c r="DR48" s="758"/>
      <c r="DS48" s="758"/>
      <c r="DT48" s="758"/>
      <c r="DU48" s="758"/>
      <c r="DV48" s="759"/>
      <c r="DW48" s="751"/>
      <c r="DX48" s="752"/>
      <c r="DY48" s="752"/>
      <c r="DZ48" s="752"/>
      <c r="EA48" s="752"/>
      <c r="EB48" s="752"/>
      <c r="EC48" s="753"/>
    </row>
    <row r="49" spans="2:133" ht="11.25" customHeight="1" x14ac:dyDescent="0.15">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10" t="s">
        <v>364</v>
      </c>
      <c r="CE49" s="711"/>
      <c r="CF49" s="711"/>
      <c r="CG49" s="711"/>
      <c r="CH49" s="711"/>
      <c r="CI49" s="711"/>
      <c r="CJ49" s="711"/>
      <c r="CK49" s="711"/>
      <c r="CL49" s="711"/>
      <c r="CM49" s="711"/>
      <c r="CN49" s="711"/>
      <c r="CO49" s="711"/>
      <c r="CP49" s="711"/>
      <c r="CQ49" s="712"/>
      <c r="CR49" s="760">
        <v>33634140</v>
      </c>
      <c r="CS49" s="737"/>
      <c r="CT49" s="737"/>
      <c r="CU49" s="737"/>
      <c r="CV49" s="737"/>
      <c r="CW49" s="737"/>
      <c r="CX49" s="737"/>
      <c r="CY49" s="774"/>
      <c r="CZ49" s="765">
        <v>100</v>
      </c>
      <c r="DA49" s="775"/>
      <c r="DB49" s="775"/>
      <c r="DC49" s="776"/>
      <c r="DD49" s="777">
        <v>18964615</v>
      </c>
      <c r="DE49" s="737"/>
      <c r="DF49" s="737"/>
      <c r="DG49" s="737"/>
      <c r="DH49" s="737"/>
      <c r="DI49" s="737"/>
      <c r="DJ49" s="737"/>
      <c r="DK49" s="774"/>
      <c r="DL49" s="778"/>
      <c r="DM49" s="779"/>
      <c r="DN49" s="779"/>
      <c r="DO49" s="779"/>
      <c r="DP49" s="779"/>
      <c r="DQ49" s="779"/>
      <c r="DR49" s="779"/>
      <c r="DS49" s="779"/>
      <c r="DT49" s="779"/>
      <c r="DU49" s="779"/>
      <c r="DV49" s="780"/>
      <c r="DW49" s="781"/>
      <c r="DX49" s="782"/>
      <c r="DY49" s="782"/>
      <c r="DZ49" s="782"/>
      <c r="EA49" s="782"/>
      <c r="EB49" s="782"/>
      <c r="EC49" s="783"/>
    </row>
    <row r="50" spans="2:133" hidden="1" x14ac:dyDescent="0.15">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99C+ASWLmzAPZWhy7u8pScTRE1ubzuzzuaauE5Cwcp1UvRLSOghzgIdqzKe4W0xgDsUSnD0VwN8yT/k7+YzwaA==" saltValue="9CTUZGFhc5RluzNI7J4Cyw=="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86" t="s">
        <v>365</v>
      </c>
      <c r="B2" s="786"/>
      <c r="C2" s="786"/>
      <c r="D2" s="786"/>
      <c r="E2" s="786"/>
      <c r="F2" s="786"/>
      <c r="G2" s="786"/>
      <c r="H2" s="786"/>
      <c r="I2" s="786"/>
      <c r="J2" s="786"/>
      <c r="K2" s="786"/>
      <c r="L2" s="786"/>
      <c r="M2" s="786"/>
      <c r="N2" s="786"/>
      <c r="O2" s="786"/>
      <c r="P2" s="786"/>
      <c r="Q2" s="786"/>
      <c r="R2" s="786"/>
      <c r="S2" s="786"/>
      <c r="T2" s="786"/>
      <c r="U2" s="786"/>
      <c r="V2" s="786"/>
      <c r="W2" s="786"/>
      <c r="X2" s="786"/>
      <c r="Y2" s="786"/>
      <c r="Z2" s="786"/>
      <c r="AA2" s="786"/>
      <c r="AB2" s="786"/>
      <c r="AC2" s="786"/>
      <c r="AD2" s="786"/>
      <c r="AE2" s="786"/>
      <c r="AF2" s="786"/>
      <c r="AG2" s="786"/>
      <c r="AH2" s="786"/>
      <c r="AI2" s="786"/>
      <c r="AJ2" s="786"/>
      <c r="AK2" s="786"/>
      <c r="AL2" s="786"/>
      <c r="AM2" s="786"/>
      <c r="AN2" s="786"/>
      <c r="AO2" s="786"/>
      <c r="AP2" s="786"/>
      <c r="AQ2" s="786"/>
      <c r="AR2" s="786"/>
      <c r="AS2" s="786"/>
      <c r="AT2" s="786"/>
      <c r="AU2" s="786"/>
      <c r="AV2" s="786"/>
      <c r="AW2" s="786"/>
      <c r="AX2" s="786"/>
      <c r="AY2" s="786"/>
      <c r="AZ2" s="786"/>
      <c r="BA2" s="786"/>
      <c r="BB2" s="786"/>
      <c r="BC2" s="786"/>
      <c r="BD2" s="786"/>
      <c r="BE2" s="786"/>
      <c r="BF2" s="786"/>
      <c r="BG2" s="786"/>
      <c r="BH2" s="786"/>
      <c r="BI2" s="786"/>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7" t="s">
        <v>366</v>
      </c>
      <c r="DK2" s="788"/>
      <c r="DL2" s="788"/>
      <c r="DM2" s="788"/>
      <c r="DN2" s="788"/>
      <c r="DO2" s="789"/>
      <c r="DP2" s="224"/>
      <c r="DQ2" s="787" t="s">
        <v>367</v>
      </c>
      <c r="DR2" s="788"/>
      <c r="DS2" s="788"/>
      <c r="DT2" s="788"/>
      <c r="DU2" s="788"/>
      <c r="DV2" s="788"/>
      <c r="DW2" s="788"/>
      <c r="DX2" s="788"/>
      <c r="DY2" s="788"/>
      <c r="DZ2" s="789"/>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90" t="s">
        <v>368</v>
      </c>
      <c r="B4" s="790"/>
      <c r="C4" s="790"/>
      <c r="D4" s="790"/>
      <c r="E4" s="790"/>
      <c r="F4" s="790"/>
      <c r="G4" s="790"/>
      <c r="H4" s="790"/>
      <c r="I4" s="790"/>
      <c r="J4" s="790"/>
      <c r="K4" s="790"/>
      <c r="L4" s="790"/>
      <c r="M4" s="790"/>
      <c r="N4" s="790"/>
      <c r="O4" s="790"/>
      <c r="P4" s="790"/>
      <c r="Q4" s="790"/>
      <c r="R4" s="790"/>
      <c r="S4" s="790"/>
      <c r="T4" s="790"/>
      <c r="U4" s="790"/>
      <c r="V4" s="790"/>
      <c r="W4" s="790"/>
      <c r="X4" s="790"/>
      <c r="Y4" s="790"/>
      <c r="Z4" s="790"/>
      <c r="AA4" s="790"/>
      <c r="AB4" s="790"/>
      <c r="AC4" s="790"/>
      <c r="AD4" s="790"/>
      <c r="AE4" s="790"/>
      <c r="AF4" s="790"/>
      <c r="AG4" s="790"/>
      <c r="AH4" s="790"/>
      <c r="AI4" s="790"/>
      <c r="AJ4" s="790"/>
      <c r="AK4" s="790"/>
      <c r="AL4" s="790"/>
      <c r="AM4" s="790"/>
      <c r="AN4" s="790"/>
      <c r="AO4" s="790"/>
      <c r="AP4" s="790"/>
      <c r="AQ4" s="790"/>
      <c r="AR4" s="790"/>
      <c r="AS4" s="790"/>
      <c r="AT4" s="790"/>
      <c r="AU4" s="790"/>
      <c r="AV4" s="790"/>
      <c r="AW4" s="790"/>
      <c r="AX4" s="790"/>
      <c r="AY4" s="790"/>
      <c r="AZ4" s="228"/>
      <c r="BA4" s="228"/>
      <c r="BB4" s="228"/>
      <c r="BC4" s="228"/>
      <c r="BD4" s="228"/>
      <c r="BE4" s="229"/>
      <c r="BF4" s="229"/>
      <c r="BG4" s="229"/>
      <c r="BH4" s="229"/>
      <c r="BI4" s="229"/>
      <c r="BJ4" s="229"/>
      <c r="BK4" s="229"/>
      <c r="BL4" s="229"/>
      <c r="BM4" s="229"/>
      <c r="BN4" s="229"/>
      <c r="BO4" s="229"/>
      <c r="BP4" s="229"/>
      <c r="BQ4" s="791" t="s">
        <v>369</v>
      </c>
      <c r="BR4" s="791"/>
      <c r="BS4" s="791"/>
      <c r="BT4" s="791"/>
      <c r="BU4" s="791"/>
      <c r="BV4" s="791"/>
      <c r="BW4" s="791"/>
      <c r="BX4" s="791"/>
      <c r="BY4" s="791"/>
      <c r="BZ4" s="791"/>
      <c r="CA4" s="791"/>
      <c r="CB4" s="791"/>
      <c r="CC4" s="791"/>
      <c r="CD4" s="791"/>
      <c r="CE4" s="791"/>
      <c r="CF4" s="791"/>
      <c r="CG4" s="791"/>
      <c r="CH4" s="791"/>
      <c r="CI4" s="791"/>
      <c r="CJ4" s="791"/>
      <c r="CK4" s="791"/>
      <c r="CL4" s="791"/>
      <c r="CM4" s="791"/>
      <c r="CN4" s="791"/>
      <c r="CO4" s="791"/>
      <c r="CP4" s="791"/>
      <c r="CQ4" s="791"/>
      <c r="CR4" s="791"/>
      <c r="CS4" s="791"/>
      <c r="CT4" s="791"/>
      <c r="CU4" s="791"/>
      <c r="CV4" s="791"/>
      <c r="CW4" s="791"/>
      <c r="CX4" s="791"/>
      <c r="CY4" s="791"/>
      <c r="CZ4" s="791"/>
      <c r="DA4" s="791"/>
      <c r="DB4" s="791"/>
      <c r="DC4" s="791"/>
      <c r="DD4" s="791"/>
      <c r="DE4" s="791"/>
      <c r="DF4" s="791"/>
      <c r="DG4" s="791"/>
      <c r="DH4" s="791"/>
      <c r="DI4" s="791"/>
      <c r="DJ4" s="791"/>
      <c r="DK4" s="791"/>
      <c r="DL4" s="791"/>
      <c r="DM4" s="791"/>
      <c r="DN4" s="791"/>
      <c r="DO4" s="791"/>
      <c r="DP4" s="791"/>
      <c r="DQ4" s="791"/>
      <c r="DR4" s="791"/>
      <c r="DS4" s="791"/>
      <c r="DT4" s="791"/>
      <c r="DU4" s="791"/>
      <c r="DV4" s="791"/>
      <c r="DW4" s="791"/>
      <c r="DX4" s="791"/>
      <c r="DY4" s="791"/>
      <c r="DZ4" s="791"/>
      <c r="EA4" s="230"/>
    </row>
    <row r="5" spans="1:131" s="231" customFormat="1" ht="26.25" customHeight="1" x14ac:dyDescent="0.15">
      <c r="A5" s="792" t="s">
        <v>370</v>
      </c>
      <c r="B5" s="793"/>
      <c r="C5" s="793"/>
      <c r="D5" s="793"/>
      <c r="E5" s="793"/>
      <c r="F5" s="793"/>
      <c r="G5" s="793"/>
      <c r="H5" s="793"/>
      <c r="I5" s="793"/>
      <c r="J5" s="793"/>
      <c r="K5" s="793"/>
      <c r="L5" s="793"/>
      <c r="M5" s="793"/>
      <c r="N5" s="793"/>
      <c r="O5" s="793"/>
      <c r="P5" s="794"/>
      <c r="Q5" s="798" t="s">
        <v>371</v>
      </c>
      <c r="R5" s="799"/>
      <c r="S5" s="799"/>
      <c r="T5" s="799"/>
      <c r="U5" s="800"/>
      <c r="V5" s="798" t="s">
        <v>372</v>
      </c>
      <c r="W5" s="799"/>
      <c r="X5" s="799"/>
      <c r="Y5" s="799"/>
      <c r="Z5" s="800"/>
      <c r="AA5" s="798" t="s">
        <v>373</v>
      </c>
      <c r="AB5" s="799"/>
      <c r="AC5" s="799"/>
      <c r="AD5" s="799"/>
      <c r="AE5" s="799"/>
      <c r="AF5" s="804" t="s">
        <v>374</v>
      </c>
      <c r="AG5" s="799"/>
      <c r="AH5" s="799"/>
      <c r="AI5" s="799"/>
      <c r="AJ5" s="805"/>
      <c r="AK5" s="799" t="s">
        <v>375</v>
      </c>
      <c r="AL5" s="799"/>
      <c r="AM5" s="799"/>
      <c r="AN5" s="799"/>
      <c r="AO5" s="800"/>
      <c r="AP5" s="798" t="s">
        <v>376</v>
      </c>
      <c r="AQ5" s="799"/>
      <c r="AR5" s="799"/>
      <c r="AS5" s="799"/>
      <c r="AT5" s="800"/>
      <c r="AU5" s="798" t="s">
        <v>377</v>
      </c>
      <c r="AV5" s="799"/>
      <c r="AW5" s="799"/>
      <c r="AX5" s="799"/>
      <c r="AY5" s="805"/>
      <c r="AZ5" s="228"/>
      <c r="BA5" s="228"/>
      <c r="BB5" s="228"/>
      <c r="BC5" s="228"/>
      <c r="BD5" s="228"/>
      <c r="BE5" s="229"/>
      <c r="BF5" s="229"/>
      <c r="BG5" s="229"/>
      <c r="BH5" s="229"/>
      <c r="BI5" s="229"/>
      <c r="BJ5" s="229"/>
      <c r="BK5" s="229"/>
      <c r="BL5" s="229"/>
      <c r="BM5" s="229"/>
      <c r="BN5" s="229"/>
      <c r="BO5" s="229"/>
      <c r="BP5" s="229"/>
      <c r="BQ5" s="792" t="s">
        <v>378</v>
      </c>
      <c r="BR5" s="793"/>
      <c r="BS5" s="793"/>
      <c r="BT5" s="793"/>
      <c r="BU5" s="793"/>
      <c r="BV5" s="793"/>
      <c r="BW5" s="793"/>
      <c r="BX5" s="793"/>
      <c r="BY5" s="793"/>
      <c r="BZ5" s="793"/>
      <c r="CA5" s="793"/>
      <c r="CB5" s="793"/>
      <c r="CC5" s="793"/>
      <c r="CD5" s="793"/>
      <c r="CE5" s="793"/>
      <c r="CF5" s="793"/>
      <c r="CG5" s="794"/>
      <c r="CH5" s="798" t="s">
        <v>379</v>
      </c>
      <c r="CI5" s="799"/>
      <c r="CJ5" s="799"/>
      <c r="CK5" s="799"/>
      <c r="CL5" s="800"/>
      <c r="CM5" s="798" t="s">
        <v>380</v>
      </c>
      <c r="CN5" s="799"/>
      <c r="CO5" s="799"/>
      <c r="CP5" s="799"/>
      <c r="CQ5" s="800"/>
      <c r="CR5" s="798" t="s">
        <v>381</v>
      </c>
      <c r="CS5" s="799"/>
      <c r="CT5" s="799"/>
      <c r="CU5" s="799"/>
      <c r="CV5" s="800"/>
      <c r="CW5" s="798" t="s">
        <v>382</v>
      </c>
      <c r="CX5" s="799"/>
      <c r="CY5" s="799"/>
      <c r="CZ5" s="799"/>
      <c r="DA5" s="800"/>
      <c r="DB5" s="798" t="s">
        <v>383</v>
      </c>
      <c r="DC5" s="799"/>
      <c r="DD5" s="799"/>
      <c r="DE5" s="799"/>
      <c r="DF5" s="800"/>
      <c r="DG5" s="828" t="s">
        <v>384</v>
      </c>
      <c r="DH5" s="829"/>
      <c r="DI5" s="829"/>
      <c r="DJ5" s="829"/>
      <c r="DK5" s="830"/>
      <c r="DL5" s="828" t="s">
        <v>385</v>
      </c>
      <c r="DM5" s="829"/>
      <c r="DN5" s="829"/>
      <c r="DO5" s="829"/>
      <c r="DP5" s="830"/>
      <c r="DQ5" s="798" t="s">
        <v>386</v>
      </c>
      <c r="DR5" s="799"/>
      <c r="DS5" s="799"/>
      <c r="DT5" s="799"/>
      <c r="DU5" s="800"/>
      <c r="DV5" s="798" t="s">
        <v>377</v>
      </c>
      <c r="DW5" s="799"/>
      <c r="DX5" s="799"/>
      <c r="DY5" s="799"/>
      <c r="DZ5" s="805"/>
      <c r="EA5" s="230"/>
    </row>
    <row r="6" spans="1:131" s="231" customFormat="1" ht="26.25" customHeight="1" thickBot="1" x14ac:dyDescent="0.2">
      <c r="A6" s="795"/>
      <c r="B6" s="796"/>
      <c r="C6" s="796"/>
      <c r="D6" s="796"/>
      <c r="E6" s="796"/>
      <c r="F6" s="796"/>
      <c r="G6" s="796"/>
      <c r="H6" s="796"/>
      <c r="I6" s="796"/>
      <c r="J6" s="796"/>
      <c r="K6" s="796"/>
      <c r="L6" s="796"/>
      <c r="M6" s="796"/>
      <c r="N6" s="796"/>
      <c r="O6" s="796"/>
      <c r="P6" s="797"/>
      <c r="Q6" s="801"/>
      <c r="R6" s="802"/>
      <c r="S6" s="802"/>
      <c r="T6" s="802"/>
      <c r="U6" s="803"/>
      <c r="V6" s="801"/>
      <c r="W6" s="802"/>
      <c r="X6" s="802"/>
      <c r="Y6" s="802"/>
      <c r="Z6" s="803"/>
      <c r="AA6" s="801"/>
      <c r="AB6" s="802"/>
      <c r="AC6" s="802"/>
      <c r="AD6" s="802"/>
      <c r="AE6" s="802"/>
      <c r="AF6" s="806"/>
      <c r="AG6" s="802"/>
      <c r="AH6" s="802"/>
      <c r="AI6" s="802"/>
      <c r="AJ6" s="807"/>
      <c r="AK6" s="802"/>
      <c r="AL6" s="802"/>
      <c r="AM6" s="802"/>
      <c r="AN6" s="802"/>
      <c r="AO6" s="803"/>
      <c r="AP6" s="801"/>
      <c r="AQ6" s="802"/>
      <c r="AR6" s="802"/>
      <c r="AS6" s="802"/>
      <c r="AT6" s="803"/>
      <c r="AU6" s="801"/>
      <c r="AV6" s="802"/>
      <c r="AW6" s="802"/>
      <c r="AX6" s="802"/>
      <c r="AY6" s="807"/>
      <c r="AZ6" s="228"/>
      <c r="BA6" s="228"/>
      <c r="BB6" s="228"/>
      <c r="BC6" s="228"/>
      <c r="BD6" s="228"/>
      <c r="BE6" s="229"/>
      <c r="BF6" s="229"/>
      <c r="BG6" s="229"/>
      <c r="BH6" s="229"/>
      <c r="BI6" s="229"/>
      <c r="BJ6" s="229"/>
      <c r="BK6" s="229"/>
      <c r="BL6" s="229"/>
      <c r="BM6" s="229"/>
      <c r="BN6" s="229"/>
      <c r="BO6" s="229"/>
      <c r="BP6" s="229"/>
      <c r="BQ6" s="795"/>
      <c r="BR6" s="796"/>
      <c r="BS6" s="796"/>
      <c r="BT6" s="796"/>
      <c r="BU6" s="796"/>
      <c r="BV6" s="796"/>
      <c r="BW6" s="796"/>
      <c r="BX6" s="796"/>
      <c r="BY6" s="796"/>
      <c r="BZ6" s="796"/>
      <c r="CA6" s="796"/>
      <c r="CB6" s="796"/>
      <c r="CC6" s="796"/>
      <c r="CD6" s="796"/>
      <c r="CE6" s="796"/>
      <c r="CF6" s="796"/>
      <c r="CG6" s="797"/>
      <c r="CH6" s="801"/>
      <c r="CI6" s="802"/>
      <c r="CJ6" s="802"/>
      <c r="CK6" s="802"/>
      <c r="CL6" s="803"/>
      <c r="CM6" s="801"/>
      <c r="CN6" s="802"/>
      <c r="CO6" s="802"/>
      <c r="CP6" s="802"/>
      <c r="CQ6" s="803"/>
      <c r="CR6" s="801"/>
      <c r="CS6" s="802"/>
      <c r="CT6" s="802"/>
      <c r="CU6" s="802"/>
      <c r="CV6" s="803"/>
      <c r="CW6" s="801"/>
      <c r="CX6" s="802"/>
      <c r="CY6" s="802"/>
      <c r="CZ6" s="802"/>
      <c r="DA6" s="803"/>
      <c r="DB6" s="801"/>
      <c r="DC6" s="802"/>
      <c r="DD6" s="802"/>
      <c r="DE6" s="802"/>
      <c r="DF6" s="803"/>
      <c r="DG6" s="831"/>
      <c r="DH6" s="832"/>
      <c r="DI6" s="832"/>
      <c r="DJ6" s="832"/>
      <c r="DK6" s="833"/>
      <c r="DL6" s="831"/>
      <c r="DM6" s="832"/>
      <c r="DN6" s="832"/>
      <c r="DO6" s="832"/>
      <c r="DP6" s="833"/>
      <c r="DQ6" s="801"/>
      <c r="DR6" s="802"/>
      <c r="DS6" s="802"/>
      <c r="DT6" s="802"/>
      <c r="DU6" s="803"/>
      <c r="DV6" s="801"/>
      <c r="DW6" s="802"/>
      <c r="DX6" s="802"/>
      <c r="DY6" s="802"/>
      <c r="DZ6" s="807"/>
      <c r="EA6" s="230"/>
    </row>
    <row r="7" spans="1:131" s="231" customFormat="1" ht="26.25" customHeight="1" thickTop="1" x14ac:dyDescent="0.15">
      <c r="A7" s="232">
        <v>1</v>
      </c>
      <c r="B7" s="814" t="s">
        <v>387</v>
      </c>
      <c r="C7" s="815"/>
      <c r="D7" s="815"/>
      <c r="E7" s="815"/>
      <c r="F7" s="815"/>
      <c r="G7" s="815"/>
      <c r="H7" s="815"/>
      <c r="I7" s="815"/>
      <c r="J7" s="815"/>
      <c r="K7" s="815"/>
      <c r="L7" s="815"/>
      <c r="M7" s="815"/>
      <c r="N7" s="815"/>
      <c r="O7" s="815"/>
      <c r="P7" s="816"/>
      <c r="Q7" s="817">
        <v>35171</v>
      </c>
      <c r="R7" s="818"/>
      <c r="S7" s="818"/>
      <c r="T7" s="818"/>
      <c r="U7" s="818"/>
      <c r="V7" s="818">
        <v>33635</v>
      </c>
      <c r="W7" s="818"/>
      <c r="X7" s="818"/>
      <c r="Y7" s="818"/>
      <c r="Z7" s="818"/>
      <c r="AA7" s="818">
        <v>1537</v>
      </c>
      <c r="AB7" s="818"/>
      <c r="AC7" s="818"/>
      <c r="AD7" s="818"/>
      <c r="AE7" s="819"/>
      <c r="AF7" s="820">
        <v>1278</v>
      </c>
      <c r="AG7" s="821"/>
      <c r="AH7" s="821"/>
      <c r="AI7" s="821"/>
      <c r="AJ7" s="822"/>
      <c r="AK7" s="823">
        <v>215</v>
      </c>
      <c r="AL7" s="824"/>
      <c r="AM7" s="824"/>
      <c r="AN7" s="824"/>
      <c r="AO7" s="824"/>
      <c r="AP7" s="824">
        <v>19444</v>
      </c>
      <c r="AQ7" s="824"/>
      <c r="AR7" s="824"/>
      <c r="AS7" s="824"/>
      <c r="AT7" s="824"/>
      <c r="AU7" s="825"/>
      <c r="AV7" s="825"/>
      <c r="AW7" s="825"/>
      <c r="AX7" s="825"/>
      <c r="AY7" s="826"/>
      <c r="AZ7" s="228"/>
      <c r="BA7" s="228"/>
      <c r="BB7" s="228"/>
      <c r="BC7" s="228"/>
      <c r="BD7" s="228"/>
      <c r="BE7" s="229"/>
      <c r="BF7" s="229"/>
      <c r="BG7" s="229"/>
      <c r="BH7" s="229"/>
      <c r="BI7" s="229"/>
      <c r="BJ7" s="229"/>
      <c r="BK7" s="229"/>
      <c r="BL7" s="229"/>
      <c r="BM7" s="229"/>
      <c r="BN7" s="229"/>
      <c r="BO7" s="229"/>
      <c r="BP7" s="229"/>
      <c r="BQ7" s="232">
        <v>1</v>
      </c>
      <c r="BR7" s="233" t="s">
        <v>596</v>
      </c>
      <c r="BS7" s="811" t="s">
        <v>594</v>
      </c>
      <c r="BT7" s="812"/>
      <c r="BU7" s="812"/>
      <c r="BV7" s="812"/>
      <c r="BW7" s="812"/>
      <c r="BX7" s="812"/>
      <c r="BY7" s="812"/>
      <c r="BZ7" s="812"/>
      <c r="CA7" s="812"/>
      <c r="CB7" s="812"/>
      <c r="CC7" s="812"/>
      <c r="CD7" s="812"/>
      <c r="CE7" s="812"/>
      <c r="CF7" s="812"/>
      <c r="CG7" s="827"/>
      <c r="CH7" s="808">
        <v>1</v>
      </c>
      <c r="CI7" s="809"/>
      <c r="CJ7" s="809"/>
      <c r="CK7" s="809"/>
      <c r="CL7" s="810"/>
      <c r="CM7" s="808">
        <v>81</v>
      </c>
      <c r="CN7" s="809"/>
      <c r="CO7" s="809"/>
      <c r="CP7" s="809"/>
      <c r="CQ7" s="810"/>
      <c r="CR7" s="808">
        <v>3</v>
      </c>
      <c r="CS7" s="809"/>
      <c r="CT7" s="809"/>
      <c r="CU7" s="809"/>
      <c r="CV7" s="810"/>
      <c r="CW7" s="808" t="s">
        <v>595</v>
      </c>
      <c r="CX7" s="809"/>
      <c r="CY7" s="809"/>
      <c r="CZ7" s="809"/>
      <c r="DA7" s="810"/>
      <c r="DB7" s="808" t="s">
        <v>595</v>
      </c>
      <c r="DC7" s="809"/>
      <c r="DD7" s="809"/>
      <c r="DE7" s="809"/>
      <c r="DF7" s="810"/>
      <c r="DG7" s="808">
        <v>2477</v>
      </c>
      <c r="DH7" s="809"/>
      <c r="DI7" s="809"/>
      <c r="DJ7" s="809"/>
      <c r="DK7" s="810"/>
      <c r="DL7" s="808" t="s">
        <v>595</v>
      </c>
      <c r="DM7" s="809"/>
      <c r="DN7" s="809"/>
      <c r="DO7" s="809"/>
      <c r="DP7" s="810"/>
      <c r="DQ7" s="808">
        <v>2459</v>
      </c>
      <c r="DR7" s="809"/>
      <c r="DS7" s="809"/>
      <c r="DT7" s="809"/>
      <c r="DU7" s="810"/>
      <c r="DV7" s="811"/>
      <c r="DW7" s="812"/>
      <c r="DX7" s="812"/>
      <c r="DY7" s="812"/>
      <c r="DZ7" s="813"/>
      <c r="EA7" s="230"/>
    </row>
    <row r="8" spans="1:131" s="231" customFormat="1" ht="26.25" customHeight="1" x14ac:dyDescent="0.15">
      <c r="A8" s="234">
        <v>2</v>
      </c>
      <c r="B8" s="845"/>
      <c r="C8" s="846"/>
      <c r="D8" s="846"/>
      <c r="E8" s="846"/>
      <c r="F8" s="846"/>
      <c r="G8" s="846"/>
      <c r="H8" s="846"/>
      <c r="I8" s="846"/>
      <c r="J8" s="846"/>
      <c r="K8" s="846"/>
      <c r="L8" s="846"/>
      <c r="M8" s="846"/>
      <c r="N8" s="846"/>
      <c r="O8" s="846"/>
      <c r="P8" s="847"/>
      <c r="Q8" s="848"/>
      <c r="R8" s="849"/>
      <c r="S8" s="849"/>
      <c r="T8" s="849"/>
      <c r="U8" s="849"/>
      <c r="V8" s="849"/>
      <c r="W8" s="849"/>
      <c r="X8" s="849"/>
      <c r="Y8" s="849"/>
      <c r="Z8" s="849"/>
      <c r="AA8" s="849"/>
      <c r="AB8" s="849"/>
      <c r="AC8" s="849"/>
      <c r="AD8" s="849"/>
      <c r="AE8" s="850"/>
      <c r="AF8" s="851"/>
      <c r="AG8" s="852"/>
      <c r="AH8" s="852"/>
      <c r="AI8" s="852"/>
      <c r="AJ8" s="853"/>
      <c r="AK8" s="834"/>
      <c r="AL8" s="835"/>
      <c r="AM8" s="835"/>
      <c r="AN8" s="835"/>
      <c r="AO8" s="835"/>
      <c r="AP8" s="835"/>
      <c r="AQ8" s="835"/>
      <c r="AR8" s="835"/>
      <c r="AS8" s="835"/>
      <c r="AT8" s="835"/>
      <c r="AU8" s="836"/>
      <c r="AV8" s="836"/>
      <c r="AW8" s="836"/>
      <c r="AX8" s="836"/>
      <c r="AY8" s="837"/>
      <c r="AZ8" s="228"/>
      <c r="BA8" s="228"/>
      <c r="BB8" s="228"/>
      <c r="BC8" s="228"/>
      <c r="BD8" s="228"/>
      <c r="BE8" s="229"/>
      <c r="BF8" s="229"/>
      <c r="BG8" s="229"/>
      <c r="BH8" s="229"/>
      <c r="BI8" s="229"/>
      <c r="BJ8" s="229"/>
      <c r="BK8" s="229"/>
      <c r="BL8" s="229"/>
      <c r="BM8" s="229"/>
      <c r="BN8" s="229"/>
      <c r="BO8" s="229"/>
      <c r="BP8" s="229"/>
      <c r="BQ8" s="234">
        <v>2</v>
      </c>
      <c r="BR8" s="235"/>
      <c r="BS8" s="838"/>
      <c r="BT8" s="839"/>
      <c r="BU8" s="839"/>
      <c r="BV8" s="839"/>
      <c r="BW8" s="839"/>
      <c r="BX8" s="839"/>
      <c r="BY8" s="839"/>
      <c r="BZ8" s="839"/>
      <c r="CA8" s="839"/>
      <c r="CB8" s="839"/>
      <c r="CC8" s="839"/>
      <c r="CD8" s="839"/>
      <c r="CE8" s="839"/>
      <c r="CF8" s="839"/>
      <c r="CG8" s="84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38"/>
      <c r="DW8" s="839"/>
      <c r="DX8" s="839"/>
      <c r="DY8" s="839"/>
      <c r="DZ8" s="844"/>
      <c r="EA8" s="230"/>
    </row>
    <row r="9" spans="1:131" s="231" customFormat="1" ht="26.25" customHeight="1" x14ac:dyDescent="0.15">
      <c r="A9" s="234">
        <v>3</v>
      </c>
      <c r="B9" s="845"/>
      <c r="C9" s="846"/>
      <c r="D9" s="846"/>
      <c r="E9" s="846"/>
      <c r="F9" s="846"/>
      <c r="G9" s="846"/>
      <c r="H9" s="846"/>
      <c r="I9" s="846"/>
      <c r="J9" s="846"/>
      <c r="K9" s="846"/>
      <c r="L9" s="846"/>
      <c r="M9" s="846"/>
      <c r="N9" s="846"/>
      <c r="O9" s="846"/>
      <c r="P9" s="847"/>
      <c r="Q9" s="848"/>
      <c r="R9" s="849"/>
      <c r="S9" s="849"/>
      <c r="T9" s="849"/>
      <c r="U9" s="849"/>
      <c r="V9" s="849"/>
      <c r="W9" s="849"/>
      <c r="X9" s="849"/>
      <c r="Y9" s="849"/>
      <c r="Z9" s="849"/>
      <c r="AA9" s="849"/>
      <c r="AB9" s="849"/>
      <c r="AC9" s="849"/>
      <c r="AD9" s="849"/>
      <c r="AE9" s="850"/>
      <c r="AF9" s="851"/>
      <c r="AG9" s="852"/>
      <c r="AH9" s="852"/>
      <c r="AI9" s="852"/>
      <c r="AJ9" s="853"/>
      <c r="AK9" s="834"/>
      <c r="AL9" s="835"/>
      <c r="AM9" s="835"/>
      <c r="AN9" s="835"/>
      <c r="AO9" s="835"/>
      <c r="AP9" s="835"/>
      <c r="AQ9" s="835"/>
      <c r="AR9" s="835"/>
      <c r="AS9" s="835"/>
      <c r="AT9" s="835"/>
      <c r="AU9" s="836"/>
      <c r="AV9" s="836"/>
      <c r="AW9" s="836"/>
      <c r="AX9" s="836"/>
      <c r="AY9" s="837"/>
      <c r="AZ9" s="228"/>
      <c r="BA9" s="228"/>
      <c r="BB9" s="228"/>
      <c r="BC9" s="228"/>
      <c r="BD9" s="228"/>
      <c r="BE9" s="229"/>
      <c r="BF9" s="229"/>
      <c r="BG9" s="229"/>
      <c r="BH9" s="229"/>
      <c r="BI9" s="229"/>
      <c r="BJ9" s="229"/>
      <c r="BK9" s="229"/>
      <c r="BL9" s="229"/>
      <c r="BM9" s="229"/>
      <c r="BN9" s="229"/>
      <c r="BO9" s="229"/>
      <c r="BP9" s="229"/>
      <c r="BQ9" s="234">
        <v>3</v>
      </c>
      <c r="BR9" s="235"/>
      <c r="BS9" s="838"/>
      <c r="BT9" s="839"/>
      <c r="BU9" s="839"/>
      <c r="BV9" s="839"/>
      <c r="BW9" s="839"/>
      <c r="BX9" s="839"/>
      <c r="BY9" s="839"/>
      <c r="BZ9" s="839"/>
      <c r="CA9" s="839"/>
      <c r="CB9" s="839"/>
      <c r="CC9" s="839"/>
      <c r="CD9" s="839"/>
      <c r="CE9" s="839"/>
      <c r="CF9" s="839"/>
      <c r="CG9" s="84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38"/>
      <c r="DW9" s="839"/>
      <c r="DX9" s="839"/>
      <c r="DY9" s="839"/>
      <c r="DZ9" s="844"/>
      <c r="EA9" s="230"/>
    </row>
    <row r="10" spans="1:131" s="231" customFormat="1" ht="26.25" customHeight="1" x14ac:dyDescent="0.15">
      <c r="A10" s="234">
        <v>4</v>
      </c>
      <c r="B10" s="845"/>
      <c r="C10" s="846"/>
      <c r="D10" s="846"/>
      <c r="E10" s="846"/>
      <c r="F10" s="846"/>
      <c r="G10" s="846"/>
      <c r="H10" s="846"/>
      <c r="I10" s="846"/>
      <c r="J10" s="846"/>
      <c r="K10" s="846"/>
      <c r="L10" s="846"/>
      <c r="M10" s="846"/>
      <c r="N10" s="846"/>
      <c r="O10" s="846"/>
      <c r="P10" s="847"/>
      <c r="Q10" s="848"/>
      <c r="R10" s="849"/>
      <c r="S10" s="849"/>
      <c r="T10" s="849"/>
      <c r="U10" s="849"/>
      <c r="V10" s="849"/>
      <c r="W10" s="849"/>
      <c r="X10" s="849"/>
      <c r="Y10" s="849"/>
      <c r="Z10" s="849"/>
      <c r="AA10" s="849"/>
      <c r="AB10" s="849"/>
      <c r="AC10" s="849"/>
      <c r="AD10" s="849"/>
      <c r="AE10" s="850"/>
      <c r="AF10" s="851"/>
      <c r="AG10" s="852"/>
      <c r="AH10" s="852"/>
      <c r="AI10" s="852"/>
      <c r="AJ10" s="853"/>
      <c r="AK10" s="834"/>
      <c r="AL10" s="835"/>
      <c r="AM10" s="835"/>
      <c r="AN10" s="835"/>
      <c r="AO10" s="835"/>
      <c r="AP10" s="835"/>
      <c r="AQ10" s="835"/>
      <c r="AR10" s="835"/>
      <c r="AS10" s="835"/>
      <c r="AT10" s="835"/>
      <c r="AU10" s="836"/>
      <c r="AV10" s="836"/>
      <c r="AW10" s="836"/>
      <c r="AX10" s="836"/>
      <c r="AY10" s="837"/>
      <c r="AZ10" s="228"/>
      <c r="BA10" s="228"/>
      <c r="BB10" s="228"/>
      <c r="BC10" s="228"/>
      <c r="BD10" s="228"/>
      <c r="BE10" s="229"/>
      <c r="BF10" s="229"/>
      <c r="BG10" s="229"/>
      <c r="BH10" s="229"/>
      <c r="BI10" s="229"/>
      <c r="BJ10" s="229"/>
      <c r="BK10" s="229"/>
      <c r="BL10" s="229"/>
      <c r="BM10" s="229"/>
      <c r="BN10" s="229"/>
      <c r="BO10" s="229"/>
      <c r="BP10" s="229"/>
      <c r="BQ10" s="234">
        <v>4</v>
      </c>
      <c r="BR10" s="235"/>
      <c r="BS10" s="838"/>
      <c r="BT10" s="839"/>
      <c r="BU10" s="839"/>
      <c r="BV10" s="839"/>
      <c r="BW10" s="839"/>
      <c r="BX10" s="839"/>
      <c r="BY10" s="839"/>
      <c r="BZ10" s="839"/>
      <c r="CA10" s="839"/>
      <c r="CB10" s="839"/>
      <c r="CC10" s="839"/>
      <c r="CD10" s="839"/>
      <c r="CE10" s="839"/>
      <c r="CF10" s="839"/>
      <c r="CG10" s="84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38"/>
      <c r="DW10" s="839"/>
      <c r="DX10" s="839"/>
      <c r="DY10" s="839"/>
      <c r="DZ10" s="844"/>
      <c r="EA10" s="230"/>
    </row>
    <row r="11" spans="1:131" s="231" customFormat="1" ht="26.25" customHeight="1" x14ac:dyDescent="0.15">
      <c r="A11" s="234">
        <v>5</v>
      </c>
      <c r="B11" s="845"/>
      <c r="C11" s="846"/>
      <c r="D11" s="846"/>
      <c r="E11" s="846"/>
      <c r="F11" s="846"/>
      <c r="G11" s="846"/>
      <c r="H11" s="846"/>
      <c r="I11" s="846"/>
      <c r="J11" s="846"/>
      <c r="K11" s="846"/>
      <c r="L11" s="846"/>
      <c r="M11" s="846"/>
      <c r="N11" s="846"/>
      <c r="O11" s="846"/>
      <c r="P11" s="847"/>
      <c r="Q11" s="848"/>
      <c r="R11" s="849"/>
      <c r="S11" s="849"/>
      <c r="T11" s="849"/>
      <c r="U11" s="849"/>
      <c r="V11" s="849"/>
      <c r="W11" s="849"/>
      <c r="X11" s="849"/>
      <c r="Y11" s="849"/>
      <c r="Z11" s="849"/>
      <c r="AA11" s="849"/>
      <c r="AB11" s="849"/>
      <c r="AC11" s="849"/>
      <c r="AD11" s="849"/>
      <c r="AE11" s="850"/>
      <c r="AF11" s="851"/>
      <c r="AG11" s="852"/>
      <c r="AH11" s="852"/>
      <c r="AI11" s="852"/>
      <c r="AJ11" s="853"/>
      <c r="AK11" s="834"/>
      <c r="AL11" s="835"/>
      <c r="AM11" s="835"/>
      <c r="AN11" s="835"/>
      <c r="AO11" s="835"/>
      <c r="AP11" s="835"/>
      <c r="AQ11" s="835"/>
      <c r="AR11" s="835"/>
      <c r="AS11" s="835"/>
      <c r="AT11" s="835"/>
      <c r="AU11" s="836"/>
      <c r="AV11" s="836"/>
      <c r="AW11" s="836"/>
      <c r="AX11" s="836"/>
      <c r="AY11" s="837"/>
      <c r="AZ11" s="228"/>
      <c r="BA11" s="228"/>
      <c r="BB11" s="228"/>
      <c r="BC11" s="228"/>
      <c r="BD11" s="228"/>
      <c r="BE11" s="229"/>
      <c r="BF11" s="229"/>
      <c r="BG11" s="229"/>
      <c r="BH11" s="229"/>
      <c r="BI11" s="229"/>
      <c r="BJ11" s="229"/>
      <c r="BK11" s="229"/>
      <c r="BL11" s="229"/>
      <c r="BM11" s="229"/>
      <c r="BN11" s="229"/>
      <c r="BO11" s="229"/>
      <c r="BP11" s="229"/>
      <c r="BQ11" s="234">
        <v>5</v>
      </c>
      <c r="BR11" s="235"/>
      <c r="BS11" s="838"/>
      <c r="BT11" s="839"/>
      <c r="BU11" s="839"/>
      <c r="BV11" s="839"/>
      <c r="BW11" s="839"/>
      <c r="BX11" s="839"/>
      <c r="BY11" s="839"/>
      <c r="BZ11" s="839"/>
      <c r="CA11" s="839"/>
      <c r="CB11" s="839"/>
      <c r="CC11" s="839"/>
      <c r="CD11" s="839"/>
      <c r="CE11" s="839"/>
      <c r="CF11" s="839"/>
      <c r="CG11" s="84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38"/>
      <c r="DW11" s="839"/>
      <c r="DX11" s="839"/>
      <c r="DY11" s="839"/>
      <c r="DZ11" s="844"/>
      <c r="EA11" s="230"/>
    </row>
    <row r="12" spans="1:131" s="231" customFormat="1" ht="26.25" customHeight="1" x14ac:dyDescent="0.15">
      <c r="A12" s="234">
        <v>6</v>
      </c>
      <c r="B12" s="845"/>
      <c r="C12" s="846"/>
      <c r="D12" s="846"/>
      <c r="E12" s="846"/>
      <c r="F12" s="846"/>
      <c r="G12" s="846"/>
      <c r="H12" s="846"/>
      <c r="I12" s="846"/>
      <c r="J12" s="846"/>
      <c r="K12" s="846"/>
      <c r="L12" s="846"/>
      <c r="M12" s="846"/>
      <c r="N12" s="846"/>
      <c r="O12" s="846"/>
      <c r="P12" s="847"/>
      <c r="Q12" s="848"/>
      <c r="R12" s="849"/>
      <c r="S12" s="849"/>
      <c r="T12" s="849"/>
      <c r="U12" s="849"/>
      <c r="V12" s="849"/>
      <c r="W12" s="849"/>
      <c r="X12" s="849"/>
      <c r="Y12" s="849"/>
      <c r="Z12" s="849"/>
      <c r="AA12" s="849"/>
      <c r="AB12" s="849"/>
      <c r="AC12" s="849"/>
      <c r="AD12" s="849"/>
      <c r="AE12" s="850"/>
      <c r="AF12" s="851"/>
      <c r="AG12" s="852"/>
      <c r="AH12" s="852"/>
      <c r="AI12" s="852"/>
      <c r="AJ12" s="853"/>
      <c r="AK12" s="834"/>
      <c r="AL12" s="835"/>
      <c r="AM12" s="835"/>
      <c r="AN12" s="835"/>
      <c r="AO12" s="835"/>
      <c r="AP12" s="835"/>
      <c r="AQ12" s="835"/>
      <c r="AR12" s="835"/>
      <c r="AS12" s="835"/>
      <c r="AT12" s="835"/>
      <c r="AU12" s="836"/>
      <c r="AV12" s="836"/>
      <c r="AW12" s="836"/>
      <c r="AX12" s="836"/>
      <c r="AY12" s="837"/>
      <c r="AZ12" s="228"/>
      <c r="BA12" s="228"/>
      <c r="BB12" s="228"/>
      <c r="BC12" s="228"/>
      <c r="BD12" s="228"/>
      <c r="BE12" s="229"/>
      <c r="BF12" s="229"/>
      <c r="BG12" s="229"/>
      <c r="BH12" s="229"/>
      <c r="BI12" s="229"/>
      <c r="BJ12" s="229"/>
      <c r="BK12" s="229"/>
      <c r="BL12" s="229"/>
      <c r="BM12" s="229"/>
      <c r="BN12" s="229"/>
      <c r="BO12" s="229"/>
      <c r="BP12" s="229"/>
      <c r="BQ12" s="234">
        <v>6</v>
      </c>
      <c r="BR12" s="235"/>
      <c r="BS12" s="838"/>
      <c r="BT12" s="839"/>
      <c r="BU12" s="839"/>
      <c r="BV12" s="839"/>
      <c r="BW12" s="839"/>
      <c r="BX12" s="839"/>
      <c r="BY12" s="839"/>
      <c r="BZ12" s="839"/>
      <c r="CA12" s="839"/>
      <c r="CB12" s="839"/>
      <c r="CC12" s="839"/>
      <c r="CD12" s="839"/>
      <c r="CE12" s="839"/>
      <c r="CF12" s="839"/>
      <c r="CG12" s="84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38"/>
      <c r="DW12" s="839"/>
      <c r="DX12" s="839"/>
      <c r="DY12" s="839"/>
      <c r="DZ12" s="844"/>
      <c r="EA12" s="230"/>
    </row>
    <row r="13" spans="1:131" s="231" customFormat="1" ht="26.25" customHeight="1" x14ac:dyDescent="0.15">
      <c r="A13" s="234">
        <v>7</v>
      </c>
      <c r="B13" s="845"/>
      <c r="C13" s="846"/>
      <c r="D13" s="846"/>
      <c r="E13" s="846"/>
      <c r="F13" s="846"/>
      <c r="G13" s="846"/>
      <c r="H13" s="846"/>
      <c r="I13" s="846"/>
      <c r="J13" s="846"/>
      <c r="K13" s="846"/>
      <c r="L13" s="846"/>
      <c r="M13" s="846"/>
      <c r="N13" s="846"/>
      <c r="O13" s="846"/>
      <c r="P13" s="847"/>
      <c r="Q13" s="848"/>
      <c r="R13" s="849"/>
      <c r="S13" s="849"/>
      <c r="T13" s="849"/>
      <c r="U13" s="849"/>
      <c r="V13" s="849"/>
      <c r="W13" s="849"/>
      <c r="X13" s="849"/>
      <c r="Y13" s="849"/>
      <c r="Z13" s="849"/>
      <c r="AA13" s="849"/>
      <c r="AB13" s="849"/>
      <c r="AC13" s="849"/>
      <c r="AD13" s="849"/>
      <c r="AE13" s="850"/>
      <c r="AF13" s="851"/>
      <c r="AG13" s="852"/>
      <c r="AH13" s="852"/>
      <c r="AI13" s="852"/>
      <c r="AJ13" s="853"/>
      <c r="AK13" s="834"/>
      <c r="AL13" s="835"/>
      <c r="AM13" s="835"/>
      <c r="AN13" s="835"/>
      <c r="AO13" s="835"/>
      <c r="AP13" s="835"/>
      <c r="AQ13" s="835"/>
      <c r="AR13" s="835"/>
      <c r="AS13" s="835"/>
      <c r="AT13" s="835"/>
      <c r="AU13" s="836"/>
      <c r="AV13" s="836"/>
      <c r="AW13" s="836"/>
      <c r="AX13" s="836"/>
      <c r="AY13" s="837"/>
      <c r="AZ13" s="228"/>
      <c r="BA13" s="228"/>
      <c r="BB13" s="228"/>
      <c r="BC13" s="228"/>
      <c r="BD13" s="228"/>
      <c r="BE13" s="229"/>
      <c r="BF13" s="229"/>
      <c r="BG13" s="229"/>
      <c r="BH13" s="229"/>
      <c r="BI13" s="229"/>
      <c r="BJ13" s="229"/>
      <c r="BK13" s="229"/>
      <c r="BL13" s="229"/>
      <c r="BM13" s="229"/>
      <c r="BN13" s="229"/>
      <c r="BO13" s="229"/>
      <c r="BP13" s="229"/>
      <c r="BQ13" s="234">
        <v>7</v>
      </c>
      <c r="BR13" s="235"/>
      <c r="BS13" s="838"/>
      <c r="BT13" s="839"/>
      <c r="BU13" s="839"/>
      <c r="BV13" s="839"/>
      <c r="BW13" s="839"/>
      <c r="BX13" s="839"/>
      <c r="BY13" s="839"/>
      <c r="BZ13" s="839"/>
      <c r="CA13" s="839"/>
      <c r="CB13" s="839"/>
      <c r="CC13" s="839"/>
      <c r="CD13" s="839"/>
      <c r="CE13" s="839"/>
      <c r="CF13" s="839"/>
      <c r="CG13" s="84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38"/>
      <c r="DW13" s="839"/>
      <c r="DX13" s="839"/>
      <c r="DY13" s="839"/>
      <c r="DZ13" s="844"/>
      <c r="EA13" s="230"/>
    </row>
    <row r="14" spans="1:131" s="231" customFormat="1" ht="26.25" customHeight="1" x14ac:dyDescent="0.15">
      <c r="A14" s="234">
        <v>8</v>
      </c>
      <c r="B14" s="845"/>
      <c r="C14" s="846"/>
      <c r="D14" s="846"/>
      <c r="E14" s="846"/>
      <c r="F14" s="846"/>
      <c r="G14" s="846"/>
      <c r="H14" s="846"/>
      <c r="I14" s="846"/>
      <c r="J14" s="846"/>
      <c r="K14" s="846"/>
      <c r="L14" s="846"/>
      <c r="M14" s="846"/>
      <c r="N14" s="846"/>
      <c r="O14" s="846"/>
      <c r="P14" s="847"/>
      <c r="Q14" s="848"/>
      <c r="R14" s="849"/>
      <c r="S14" s="849"/>
      <c r="T14" s="849"/>
      <c r="U14" s="849"/>
      <c r="V14" s="849"/>
      <c r="W14" s="849"/>
      <c r="X14" s="849"/>
      <c r="Y14" s="849"/>
      <c r="Z14" s="849"/>
      <c r="AA14" s="849"/>
      <c r="AB14" s="849"/>
      <c r="AC14" s="849"/>
      <c r="AD14" s="849"/>
      <c r="AE14" s="850"/>
      <c r="AF14" s="851"/>
      <c r="AG14" s="852"/>
      <c r="AH14" s="852"/>
      <c r="AI14" s="852"/>
      <c r="AJ14" s="853"/>
      <c r="AK14" s="834"/>
      <c r="AL14" s="835"/>
      <c r="AM14" s="835"/>
      <c r="AN14" s="835"/>
      <c r="AO14" s="835"/>
      <c r="AP14" s="835"/>
      <c r="AQ14" s="835"/>
      <c r="AR14" s="835"/>
      <c r="AS14" s="835"/>
      <c r="AT14" s="835"/>
      <c r="AU14" s="836"/>
      <c r="AV14" s="836"/>
      <c r="AW14" s="836"/>
      <c r="AX14" s="836"/>
      <c r="AY14" s="837"/>
      <c r="AZ14" s="228"/>
      <c r="BA14" s="228"/>
      <c r="BB14" s="228"/>
      <c r="BC14" s="228"/>
      <c r="BD14" s="228"/>
      <c r="BE14" s="229"/>
      <c r="BF14" s="229"/>
      <c r="BG14" s="229"/>
      <c r="BH14" s="229"/>
      <c r="BI14" s="229"/>
      <c r="BJ14" s="229"/>
      <c r="BK14" s="229"/>
      <c r="BL14" s="229"/>
      <c r="BM14" s="229"/>
      <c r="BN14" s="229"/>
      <c r="BO14" s="229"/>
      <c r="BP14" s="229"/>
      <c r="BQ14" s="234">
        <v>8</v>
      </c>
      <c r="BR14" s="235"/>
      <c r="BS14" s="838"/>
      <c r="BT14" s="839"/>
      <c r="BU14" s="839"/>
      <c r="BV14" s="839"/>
      <c r="BW14" s="839"/>
      <c r="BX14" s="839"/>
      <c r="BY14" s="839"/>
      <c r="BZ14" s="839"/>
      <c r="CA14" s="839"/>
      <c r="CB14" s="839"/>
      <c r="CC14" s="839"/>
      <c r="CD14" s="839"/>
      <c r="CE14" s="839"/>
      <c r="CF14" s="839"/>
      <c r="CG14" s="84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38"/>
      <c r="DW14" s="839"/>
      <c r="DX14" s="839"/>
      <c r="DY14" s="839"/>
      <c r="DZ14" s="844"/>
      <c r="EA14" s="230"/>
    </row>
    <row r="15" spans="1:131" s="231" customFormat="1" ht="26.25" customHeight="1" x14ac:dyDescent="0.15">
      <c r="A15" s="234">
        <v>9</v>
      </c>
      <c r="B15" s="845"/>
      <c r="C15" s="846"/>
      <c r="D15" s="846"/>
      <c r="E15" s="846"/>
      <c r="F15" s="846"/>
      <c r="G15" s="846"/>
      <c r="H15" s="846"/>
      <c r="I15" s="846"/>
      <c r="J15" s="846"/>
      <c r="K15" s="846"/>
      <c r="L15" s="846"/>
      <c r="M15" s="846"/>
      <c r="N15" s="846"/>
      <c r="O15" s="846"/>
      <c r="P15" s="847"/>
      <c r="Q15" s="848"/>
      <c r="R15" s="849"/>
      <c r="S15" s="849"/>
      <c r="T15" s="849"/>
      <c r="U15" s="849"/>
      <c r="V15" s="849"/>
      <c r="W15" s="849"/>
      <c r="X15" s="849"/>
      <c r="Y15" s="849"/>
      <c r="Z15" s="849"/>
      <c r="AA15" s="849"/>
      <c r="AB15" s="849"/>
      <c r="AC15" s="849"/>
      <c r="AD15" s="849"/>
      <c r="AE15" s="850"/>
      <c r="AF15" s="851"/>
      <c r="AG15" s="852"/>
      <c r="AH15" s="852"/>
      <c r="AI15" s="852"/>
      <c r="AJ15" s="853"/>
      <c r="AK15" s="834"/>
      <c r="AL15" s="835"/>
      <c r="AM15" s="835"/>
      <c r="AN15" s="835"/>
      <c r="AO15" s="835"/>
      <c r="AP15" s="835"/>
      <c r="AQ15" s="835"/>
      <c r="AR15" s="835"/>
      <c r="AS15" s="835"/>
      <c r="AT15" s="835"/>
      <c r="AU15" s="836"/>
      <c r="AV15" s="836"/>
      <c r="AW15" s="836"/>
      <c r="AX15" s="836"/>
      <c r="AY15" s="837"/>
      <c r="AZ15" s="228"/>
      <c r="BA15" s="228"/>
      <c r="BB15" s="228"/>
      <c r="BC15" s="228"/>
      <c r="BD15" s="228"/>
      <c r="BE15" s="229"/>
      <c r="BF15" s="229"/>
      <c r="BG15" s="229"/>
      <c r="BH15" s="229"/>
      <c r="BI15" s="229"/>
      <c r="BJ15" s="229"/>
      <c r="BK15" s="229"/>
      <c r="BL15" s="229"/>
      <c r="BM15" s="229"/>
      <c r="BN15" s="229"/>
      <c r="BO15" s="229"/>
      <c r="BP15" s="229"/>
      <c r="BQ15" s="234">
        <v>9</v>
      </c>
      <c r="BR15" s="235"/>
      <c r="BS15" s="838"/>
      <c r="BT15" s="839"/>
      <c r="BU15" s="839"/>
      <c r="BV15" s="839"/>
      <c r="BW15" s="839"/>
      <c r="BX15" s="839"/>
      <c r="BY15" s="839"/>
      <c r="BZ15" s="839"/>
      <c r="CA15" s="839"/>
      <c r="CB15" s="839"/>
      <c r="CC15" s="839"/>
      <c r="CD15" s="839"/>
      <c r="CE15" s="839"/>
      <c r="CF15" s="839"/>
      <c r="CG15" s="84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38"/>
      <c r="DW15" s="839"/>
      <c r="DX15" s="839"/>
      <c r="DY15" s="839"/>
      <c r="DZ15" s="844"/>
      <c r="EA15" s="230"/>
    </row>
    <row r="16" spans="1:131" s="231" customFormat="1" ht="26.25" customHeight="1" x14ac:dyDescent="0.15">
      <c r="A16" s="234">
        <v>10</v>
      </c>
      <c r="B16" s="845"/>
      <c r="C16" s="846"/>
      <c r="D16" s="846"/>
      <c r="E16" s="846"/>
      <c r="F16" s="846"/>
      <c r="G16" s="846"/>
      <c r="H16" s="846"/>
      <c r="I16" s="846"/>
      <c r="J16" s="846"/>
      <c r="K16" s="846"/>
      <c r="L16" s="846"/>
      <c r="M16" s="846"/>
      <c r="N16" s="846"/>
      <c r="O16" s="846"/>
      <c r="P16" s="847"/>
      <c r="Q16" s="848"/>
      <c r="R16" s="849"/>
      <c r="S16" s="849"/>
      <c r="T16" s="849"/>
      <c r="U16" s="849"/>
      <c r="V16" s="849"/>
      <c r="W16" s="849"/>
      <c r="X16" s="849"/>
      <c r="Y16" s="849"/>
      <c r="Z16" s="849"/>
      <c r="AA16" s="849"/>
      <c r="AB16" s="849"/>
      <c r="AC16" s="849"/>
      <c r="AD16" s="849"/>
      <c r="AE16" s="850"/>
      <c r="AF16" s="851"/>
      <c r="AG16" s="852"/>
      <c r="AH16" s="852"/>
      <c r="AI16" s="852"/>
      <c r="AJ16" s="853"/>
      <c r="AK16" s="834"/>
      <c r="AL16" s="835"/>
      <c r="AM16" s="835"/>
      <c r="AN16" s="835"/>
      <c r="AO16" s="835"/>
      <c r="AP16" s="835"/>
      <c r="AQ16" s="835"/>
      <c r="AR16" s="835"/>
      <c r="AS16" s="835"/>
      <c r="AT16" s="835"/>
      <c r="AU16" s="836"/>
      <c r="AV16" s="836"/>
      <c r="AW16" s="836"/>
      <c r="AX16" s="836"/>
      <c r="AY16" s="837"/>
      <c r="AZ16" s="228"/>
      <c r="BA16" s="228"/>
      <c r="BB16" s="228"/>
      <c r="BC16" s="228"/>
      <c r="BD16" s="228"/>
      <c r="BE16" s="229"/>
      <c r="BF16" s="229"/>
      <c r="BG16" s="229"/>
      <c r="BH16" s="229"/>
      <c r="BI16" s="229"/>
      <c r="BJ16" s="229"/>
      <c r="BK16" s="229"/>
      <c r="BL16" s="229"/>
      <c r="BM16" s="229"/>
      <c r="BN16" s="229"/>
      <c r="BO16" s="229"/>
      <c r="BP16" s="229"/>
      <c r="BQ16" s="234">
        <v>10</v>
      </c>
      <c r="BR16" s="235"/>
      <c r="BS16" s="838"/>
      <c r="BT16" s="839"/>
      <c r="BU16" s="839"/>
      <c r="BV16" s="839"/>
      <c r="BW16" s="839"/>
      <c r="BX16" s="839"/>
      <c r="BY16" s="839"/>
      <c r="BZ16" s="839"/>
      <c r="CA16" s="839"/>
      <c r="CB16" s="839"/>
      <c r="CC16" s="839"/>
      <c r="CD16" s="839"/>
      <c r="CE16" s="839"/>
      <c r="CF16" s="839"/>
      <c r="CG16" s="84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38"/>
      <c r="DW16" s="839"/>
      <c r="DX16" s="839"/>
      <c r="DY16" s="839"/>
      <c r="DZ16" s="844"/>
      <c r="EA16" s="230"/>
    </row>
    <row r="17" spans="1:131" s="231" customFormat="1" ht="26.25" customHeight="1" x14ac:dyDescent="0.15">
      <c r="A17" s="234">
        <v>11</v>
      </c>
      <c r="B17" s="845"/>
      <c r="C17" s="846"/>
      <c r="D17" s="846"/>
      <c r="E17" s="846"/>
      <c r="F17" s="846"/>
      <c r="G17" s="846"/>
      <c r="H17" s="846"/>
      <c r="I17" s="846"/>
      <c r="J17" s="846"/>
      <c r="K17" s="846"/>
      <c r="L17" s="846"/>
      <c r="M17" s="846"/>
      <c r="N17" s="846"/>
      <c r="O17" s="846"/>
      <c r="P17" s="847"/>
      <c r="Q17" s="848"/>
      <c r="R17" s="849"/>
      <c r="S17" s="849"/>
      <c r="T17" s="849"/>
      <c r="U17" s="849"/>
      <c r="V17" s="849"/>
      <c r="W17" s="849"/>
      <c r="X17" s="849"/>
      <c r="Y17" s="849"/>
      <c r="Z17" s="849"/>
      <c r="AA17" s="849"/>
      <c r="AB17" s="849"/>
      <c r="AC17" s="849"/>
      <c r="AD17" s="849"/>
      <c r="AE17" s="850"/>
      <c r="AF17" s="851"/>
      <c r="AG17" s="852"/>
      <c r="AH17" s="852"/>
      <c r="AI17" s="852"/>
      <c r="AJ17" s="853"/>
      <c r="AK17" s="834"/>
      <c r="AL17" s="835"/>
      <c r="AM17" s="835"/>
      <c r="AN17" s="835"/>
      <c r="AO17" s="835"/>
      <c r="AP17" s="835"/>
      <c r="AQ17" s="835"/>
      <c r="AR17" s="835"/>
      <c r="AS17" s="835"/>
      <c r="AT17" s="835"/>
      <c r="AU17" s="836"/>
      <c r="AV17" s="836"/>
      <c r="AW17" s="836"/>
      <c r="AX17" s="836"/>
      <c r="AY17" s="837"/>
      <c r="AZ17" s="228"/>
      <c r="BA17" s="228"/>
      <c r="BB17" s="228"/>
      <c r="BC17" s="228"/>
      <c r="BD17" s="228"/>
      <c r="BE17" s="229"/>
      <c r="BF17" s="229"/>
      <c r="BG17" s="229"/>
      <c r="BH17" s="229"/>
      <c r="BI17" s="229"/>
      <c r="BJ17" s="229"/>
      <c r="BK17" s="229"/>
      <c r="BL17" s="229"/>
      <c r="BM17" s="229"/>
      <c r="BN17" s="229"/>
      <c r="BO17" s="229"/>
      <c r="BP17" s="229"/>
      <c r="BQ17" s="234">
        <v>11</v>
      </c>
      <c r="BR17" s="235"/>
      <c r="BS17" s="838"/>
      <c r="BT17" s="839"/>
      <c r="BU17" s="839"/>
      <c r="BV17" s="839"/>
      <c r="BW17" s="839"/>
      <c r="BX17" s="839"/>
      <c r="BY17" s="839"/>
      <c r="BZ17" s="839"/>
      <c r="CA17" s="839"/>
      <c r="CB17" s="839"/>
      <c r="CC17" s="839"/>
      <c r="CD17" s="839"/>
      <c r="CE17" s="839"/>
      <c r="CF17" s="839"/>
      <c r="CG17" s="84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38"/>
      <c r="DW17" s="839"/>
      <c r="DX17" s="839"/>
      <c r="DY17" s="839"/>
      <c r="DZ17" s="844"/>
      <c r="EA17" s="230"/>
    </row>
    <row r="18" spans="1:131" s="231" customFormat="1" ht="26.25" customHeight="1" x14ac:dyDescent="0.15">
      <c r="A18" s="234">
        <v>12</v>
      </c>
      <c r="B18" s="845"/>
      <c r="C18" s="846"/>
      <c r="D18" s="846"/>
      <c r="E18" s="846"/>
      <c r="F18" s="846"/>
      <c r="G18" s="846"/>
      <c r="H18" s="846"/>
      <c r="I18" s="846"/>
      <c r="J18" s="846"/>
      <c r="K18" s="846"/>
      <c r="L18" s="846"/>
      <c r="M18" s="846"/>
      <c r="N18" s="846"/>
      <c r="O18" s="846"/>
      <c r="P18" s="847"/>
      <c r="Q18" s="848"/>
      <c r="R18" s="849"/>
      <c r="S18" s="849"/>
      <c r="T18" s="849"/>
      <c r="U18" s="849"/>
      <c r="V18" s="849"/>
      <c r="W18" s="849"/>
      <c r="X18" s="849"/>
      <c r="Y18" s="849"/>
      <c r="Z18" s="849"/>
      <c r="AA18" s="849"/>
      <c r="AB18" s="849"/>
      <c r="AC18" s="849"/>
      <c r="AD18" s="849"/>
      <c r="AE18" s="850"/>
      <c r="AF18" s="851"/>
      <c r="AG18" s="852"/>
      <c r="AH18" s="852"/>
      <c r="AI18" s="852"/>
      <c r="AJ18" s="853"/>
      <c r="AK18" s="834"/>
      <c r="AL18" s="835"/>
      <c r="AM18" s="835"/>
      <c r="AN18" s="835"/>
      <c r="AO18" s="835"/>
      <c r="AP18" s="835"/>
      <c r="AQ18" s="835"/>
      <c r="AR18" s="835"/>
      <c r="AS18" s="835"/>
      <c r="AT18" s="835"/>
      <c r="AU18" s="836"/>
      <c r="AV18" s="836"/>
      <c r="AW18" s="836"/>
      <c r="AX18" s="836"/>
      <c r="AY18" s="837"/>
      <c r="AZ18" s="228"/>
      <c r="BA18" s="228"/>
      <c r="BB18" s="228"/>
      <c r="BC18" s="228"/>
      <c r="BD18" s="228"/>
      <c r="BE18" s="229"/>
      <c r="BF18" s="229"/>
      <c r="BG18" s="229"/>
      <c r="BH18" s="229"/>
      <c r="BI18" s="229"/>
      <c r="BJ18" s="229"/>
      <c r="BK18" s="229"/>
      <c r="BL18" s="229"/>
      <c r="BM18" s="229"/>
      <c r="BN18" s="229"/>
      <c r="BO18" s="229"/>
      <c r="BP18" s="229"/>
      <c r="BQ18" s="234">
        <v>12</v>
      </c>
      <c r="BR18" s="235"/>
      <c r="BS18" s="838"/>
      <c r="BT18" s="839"/>
      <c r="BU18" s="839"/>
      <c r="BV18" s="839"/>
      <c r="BW18" s="839"/>
      <c r="BX18" s="839"/>
      <c r="BY18" s="839"/>
      <c r="BZ18" s="839"/>
      <c r="CA18" s="839"/>
      <c r="CB18" s="839"/>
      <c r="CC18" s="839"/>
      <c r="CD18" s="839"/>
      <c r="CE18" s="839"/>
      <c r="CF18" s="839"/>
      <c r="CG18" s="84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38"/>
      <c r="DW18" s="839"/>
      <c r="DX18" s="839"/>
      <c r="DY18" s="839"/>
      <c r="DZ18" s="844"/>
      <c r="EA18" s="230"/>
    </row>
    <row r="19" spans="1:131" s="231" customFormat="1" ht="26.25" customHeight="1" x14ac:dyDescent="0.15">
      <c r="A19" s="234">
        <v>13</v>
      </c>
      <c r="B19" s="845"/>
      <c r="C19" s="846"/>
      <c r="D19" s="846"/>
      <c r="E19" s="846"/>
      <c r="F19" s="846"/>
      <c r="G19" s="846"/>
      <c r="H19" s="846"/>
      <c r="I19" s="846"/>
      <c r="J19" s="846"/>
      <c r="K19" s="846"/>
      <c r="L19" s="846"/>
      <c r="M19" s="846"/>
      <c r="N19" s="846"/>
      <c r="O19" s="846"/>
      <c r="P19" s="847"/>
      <c r="Q19" s="848"/>
      <c r="R19" s="849"/>
      <c r="S19" s="849"/>
      <c r="T19" s="849"/>
      <c r="U19" s="849"/>
      <c r="V19" s="849"/>
      <c r="W19" s="849"/>
      <c r="X19" s="849"/>
      <c r="Y19" s="849"/>
      <c r="Z19" s="849"/>
      <c r="AA19" s="849"/>
      <c r="AB19" s="849"/>
      <c r="AC19" s="849"/>
      <c r="AD19" s="849"/>
      <c r="AE19" s="850"/>
      <c r="AF19" s="851"/>
      <c r="AG19" s="852"/>
      <c r="AH19" s="852"/>
      <c r="AI19" s="852"/>
      <c r="AJ19" s="853"/>
      <c r="AK19" s="834"/>
      <c r="AL19" s="835"/>
      <c r="AM19" s="835"/>
      <c r="AN19" s="835"/>
      <c r="AO19" s="835"/>
      <c r="AP19" s="835"/>
      <c r="AQ19" s="835"/>
      <c r="AR19" s="835"/>
      <c r="AS19" s="835"/>
      <c r="AT19" s="835"/>
      <c r="AU19" s="836"/>
      <c r="AV19" s="836"/>
      <c r="AW19" s="836"/>
      <c r="AX19" s="836"/>
      <c r="AY19" s="837"/>
      <c r="AZ19" s="228"/>
      <c r="BA19" s="228"/>
      <c r="BB19" s="228"/>
      <c r="BC19" s="228"/>
      <c r="BD19" s="228"/>
      <c r="BE19" s="229"/>
      <c r="BF19" s="229"/>
      <c r="BG19" s="229"/>
      <c r="BH19" s="229"/>
      <c r="BI19" s="229"/>
      <c r="BJ19" s="229"/>
      <c r="BK19" s="229"/>
      <c r="BL19" s="229"/>
      <c r="BM19" s="229"/>
      <c r="BN19" s="229"/>
      <c r="BO19" s="229"/>
      <c r="BP19" s="229"/>
      <c r="BQ19" s="234">
        <v>13</v>
      </c>
      <c r="BR19" s="235"/>
      <c r="BS19" s="838"/>
      <c r="BT19" s="839"/>
      <c r="BU19" s="839"/>
      <c r="BV19" s="839"/>
      <c r="BW19" s="839"/>
      <c r="BX19" s="839"/>
      <c r="BY19" s="839"/>
      <c r="BZ19" s="839"/>
      <c r="CA19" s="839"/>
      <c r="CB19" s="839"/>
      <c r="CC19" s="839"/>
      <c r="CD19" s="839"/>
      <c r="CE19" s="839"/>
      <c r="CF19" s="839"/>
      <c r="CG19" s="84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38"/>
      <c r="DW19" s="839"/>
      <c r="DX19" s="839"/>
      <c r="DY19" s="839"/>
      <c r="DZ19" s="844"/>
      <c r="EA19" s="230"/>
    </row>
    <row r="20" spans="1:131" s="231" customFormat="1" ht="26.25" customHeight="1" x14ac:dyDescent="0.15">
      <c r="A20" s="234">
        <v>14</v>
      </c>
      <c r="B20" s="845"/>
      <c r="C20" s="846"/>
      <c r="D20" s="846"/>
      <c r="E20" s="846"/>
      <c r="F20" s="846"/>
      <c r="G20" s="846"/>
      <c r="H20" s="846"/>
      <c r="I20" s="846"/>
      <c r="J20" s="846"/>
      <c r="K20" s="846"/>
      <c r="L20" s="846"/>
      <c r="M20" s="846"/>
      <c r="N20" s="846"/>
      <c r="O20" s="846"/>
      <c r="P20" s="847"/>
      <c r="Q20" s="848"/>
      <c r="R20" s="849"/>
      <c r="S20" s="849"/>
      <c r="T20" s="849"/>
      <c r="U20" s="849"/>
      <c r="V20" s="849"/>
      <c r="W20" s="849"/>
      <c r="X20" s="849"/>
      <c r="Y20" s="849"/>
      <c r="Z20" s="849"/>
      <c r="AA20" s="849"/>
      <c r="AB20" s="849"/>
      <c r="AC20" s="849"/>
      <c r="AD20" s="849"/>
      <c r="AE20" s="850"/>
      <c r="AF20" s="851"/>
      <c r="AG20" s="852"/>
      <c r="AH20" s="852"/>
      <c r="AI20" s="852"/>
      <c r="AJ20" s="853"/>
      <c r="AK20" s="834"/>
      <c r="AL20" s="835"/>
      <c r="AM20" s="835"/>
      <c r="AN20" s="835"/>
      <c r="AO20" s="835"/>
      <c r="AP20" s="835"/>
      <c r="AQ20" s="835"/>
      <c r="AR20" s="835"/>
      <c r="AS20" s="835"/>
      <c r="AT20" s="835"/>
      <c r="AU20" s="836"/>
      <c r="AV20" s="836"/>
      <c r="AW20" s="836"/>
      <c r="AX20" s="836"/>
      <c r="AY20" s="837"/>
      <c r="AZ20" s="228"/>
      <c r="BA20" s="228"/>
      <c r="BB20" s="228"/>
      <c r="BC20" s="228"/>
      <c r="BD20" s="228"/>
      <c r="BE20" s="229"/>
      <c r="BF20" s="229"/>
      <c r="BG20" s="229"/>
      <c r="BH20" s="229"/>
      <c r="BI20" s="229"/>
      <c r="BJ20" s="229"/>
      <c r="BK20" s="229"/>
      <c r="BL20" s="229"/>
      <c r="BM20" s="229"/>
      <c r="BN20" s="229"/>
      <c r="BO20" s="229"/>
      <c r="BP20" s="229"/>
      <c r="BQ20" s="234">
        <v>14</v>
      </c>
      <c r="BR20" s="235"/>
      <c r="BS20" s="838"/>
      <c r="BT20" s="839"/>
      <c r="BU20" s="839"/>
      <c r="BV20" s="839"/>
      <c r="BW20" s="839"/>
      <c r="BX20" s="839"/>
      <c r="BY20" s="839"/>
      <c r="BZ20" s="839"/>
      <c r="CA20" s="839"/>
      <c r="CB20" s="839"/>
      <c r="CC20" s="839"/>
      <c r="CD20" s="839"/>
      <c r="CE20" s="839"/>
      <c r="CF20" s="839"/>
      <c r="CG20" s="84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38"/>
      <c r="DW20" s="839"/>
      <c r="DX20" s="839"/>
      <c r="DY20" s="839"/>
      <c r="DZ20" s="844"/>
      <c r="EA20" s="230"/>
    </row>
    <row r="21" spans="1:131" s="231" customFormat="1" ht="26.25" customHeight="1" thickBot="1" x14ac:dyDescent="0.2">
      <c r="A21" s="234">
        <v>15</v>
      </c>
      <c r="B21" s="845"/>
      <c r="C21" s="846"/>
      <c r="D21" s="846"/>
      <c r="E21" s="846"/>
      <c r="F21" s="846"/>
      <c r="G21" s="846"/>
      <c r="H21" s="846"/>
      <c r="I21" s="846"/>
      <c r="J21" s="846"/>
      <c r="K21" s="846"/>
      <c r="L21" s="846"/>
      <c r="M21" s="846"/>
      <c r="N21" s="846"/>
      <c r="O21" s="846"/>
      <c r="P21" s="847"/>
      <c r="Q21" s="848"/>
      <c r="R21" s="849"/>
      <c r="S21" s="849"/>
      <c r="T21" s="849"/>
      <c r="U21" s="849"/>
      <c r="V21" s="849"/>
      <c r="W21" s="849"/>
      <c r="X21" s="849"/>
      <c r="Y21" s="849"/>
      <c r="Z21" s="849"/>
      <c r="AA21" s="849"/>
      <c r="AB21" s="849"/>
      <c r="AC21" s="849"/>
      <c r="AD21" s="849"/>
      <c r="AE21" s="850"/>
      <c r="AF21" s="851"/>
      <c r="AG21" s="852"/>
      <c r="AH21" s="852"/>
      <c r="AI21" s="852"/>
      <c r="AJ21" s="853"/>
      <c r="AK21" s="834"/>
      <c r="AL21" s="835"/>
      <c r="AM21" s="835"/>
      <c r="AN21" s="835"/>
      <c r="AO21" s="835"/>
      <c r="AP21" s="835"/>
      <c r="AQ21" s="835"/>
      <c r="AR21" s="835"/>
      <c r="AS21" s="835"/>
      <c r="AT21" s="835"/>
      <c r="AU21" s="836"/>
      <c r="AV21" s="836"/>
      <c r="AW21" s="836"/>
      <c r="AX21" s="836"/>
      <c r="AY21" s="837"/>
      <c r="AZ21" s="228"/>
      <c r="BA21" s="228"/>
      <c r="BB21" s="228"/>
      <c r="BC21" s="228"/>
      <c r="BD21" s="228"/>
      <c r="BE21" s="229"/>
      <c r="BF21" s="229"/>
      <c r="BG21" s="229"/>
      <c r="BH21" s="229"/>
      <c r="BI21" s="229"/>
      <c r="BJ21" s="229"/>
      <c r="BK21" s="229"/>
      <c r="BL21" s="229"/>
      <c r="BM21" s="229"/>
      <c r="BN21" s="229"/>
      <c r="BO21" s="229"/>
      <c r="BP21" s="229"/>
      <c r="BQ21" s="234">
        <v>15</v>
      </c>
      <c r="BR21" s="235"/>
      <c r="BS21" s="838"/>
      <c r="BT21" s="839"/>
      <c r="BU21" s="839"/>
      <c r="BV21" s="839"/>
      <c r="BW21" s="839"/>
      <c r="BX21" s="839"/>
      <c r="BY21" s="839"/>
      <c r="BZ21" s="839"/>
      <c r="CA21" s="839"/>
      <c r="CB21" s="839"/>
      <c r="CC21" s="839"/>
      <c r="CD21" s="839"/>
      <c r="CE21" s="839"/>
      <c r="CF21" s="839"/>
      <c r="CG21" s="84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38"/>
      <c r="DW21" s="839"/>
      <c r="DX21" s="839"/>
      <c r="DY21" s="839"/>
      <c r="DZ21" s="844"/>
      <c r="EA21" s="230"/>
    </row>
    <row r="22" spans="1:131" s="231" customFormat="1" ht="26.25" customHeight="1" x14ac:dyDescent="0.15">
      <c r="A22" s="234">
        <v>16</v>
      </c>
      <c r="B22" s="845"/>
      <c r="C22" s="846"/>
      <c r="D22" s="846"/>
      <c r="E22" s="846"/>
      <c r="F22" s="846"/>
      <c r="G22" s="846"/>
      <c r="H22" s="846"/>
      <c r="I22" s="846"/>
      <c r="J22" s="846"/>
      <c r="K22" s="846"/>
      <c r="L22" s="846"/>
      <c r="M22" s="846"/>
      <c r="N22" s="846"/>
      <c r="O22" s="846"/>
      <c r="P22" s="847"/>
      <c r="Q22" s="864"/>
      <c r="R22" s="865"/>
      <c r="S22" s="865"/>
      <c r="T22" s="865"/>
      <c r="U22" s="865"/>
      <c r="V22" s="865"/>
      <c r="W22" s="865"/>
      <c r="X22" s="865"/>
      <c r="Y22" s="865"/>
      <c r="Z22" s="865"/>
      <c r="AA22" s="865"/>
      <c r="AB22" s="865"/>
      <c r="AC22" s="865"/>
      <c r="AD22" s="865"/>
      <c r="AE22" s="866"/>
      <c r="AF22" s="851"/>
      <c r="AG22" s="852"/>
      <c r="AH22" s="852"/>
      <c r="AI22" s="852"/>
      <c r="AJ22" s="853"/>
      <c r="AK22" s="867"/>
      <c r="AL22" s="868"/>
      <c r="AM22" s="868"/>
      <c r="AN22" s="868"/>
      <c r="AO22" s="868"/>
      <c r="AP22" s="868"/>
      <c r="AQ22" s="868"/>
      <c r="AR22" s="868"/>
      <c r="AS22" s="868"/>
      <c r="AT22" s="868"/>
      <c r="AU22" s="869"/>
      <c r="AV22" s="869"/>
      <c r="AW22" s="869"/>
      <c r="AX22" s="869"/>
      <c r="AY22" s="870"/>
      <c r="AZ22" s="871" t="s">
        <v>388</v>
      </c>
      <c r="BA22" s="871"/>
      <c r="BB22" s="871"/>
      <c r="BC22" s="871"/>
      <c r="BD22" s="872"/>
      <c r="BE22" s="229"/>
      <c r="BF22" s="229"/>
      <c r="BG22" s="229"/>
      <c r="BH22" s="229"/>
      <c r="BI22" s="229"/>
      <c r="BJ22" s="229"/>
      <c r="BK22" s="229"/>
      <c r="BL22" s="229"/>
      <c r="BM22" s="229"/>
      <c r="BN22" s="229"/>
      <c r="BO22" s="229"/>
      <c r="BP22" s="229"/>
      <c r="BQ22" s="234">
        <v>16</v>
      </c>
      <c r="BR22" s="235"/>
      <c r="BS22" s="838"/>
      <c r="BT22" s="839"/>
      <c r="BU22" s="839"/>
      <c r="BV22" s="839"/>
      <c r="BW22" s="839"/>
      <c r="BX22" s="839"/>
      <c r="BY22" s="839"/>
      <c r="BZ22" s="839"/>
      <c r="CA22" s="839"/>
      <c r="CB22" s="839"/>
      <c r="CC22" s="839"/>
      <c r="CD22" s="839"/>
      <c r="CE22" s="839"/>
      <c r="CF22" s="839"/>
      <c r="CG22" s="84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38"/>
      <c r="DW22" s="839"/>
      <c r="DX22" s="839"/>
      <c r="DY22" s="839"/>
      <c r="DZ22" s="844"/>
      <c r="EA22" s="230"/>
    </row>
    <row r="23" spans="1:131" s="231" customFormat="1" ht="26.25" customHeight="1" thickBot="1" x14ac:dyDescent="0.2">
      <c r="A23" s="236" t="s">
        <v>389</v>
      </c>
      <c r="B23" s="854" t="s">
        <v>390</v>
      </c>
      <c r="C23" s="855"/>
      <c r="D23" s="855"/>
      <c r="E23" s="855"/>
      <c r="F23" s="855"/>
      <c r="G23" s="855"/>
      <c r="H23" s="855"/>
      <c r="I23" s="855"/>
      <c r="J23" s="855"/>
      <c r="K23" s="855"/>
      <c r="L23" s="855"/>
      <c r="M23" s="855"/>
      <c r="N23" s="855"/>
      <c r="O23" s="855"/>
      <c r="P23" s="856"/>
      <c r="Q23" s="857">
        <v>35171</v>
      </c>
      <c r="R23" s="858"/>
      <c r="S23" s="858"/>
      <c r="T23" s="858"/>
      <c r="U23" s="858"/>
      <c r="V23" s="858">
        <v>33634</v>
      </c>
      <c r="W23" s="858"/>
      <c r="X23" s="858"/>
      <c r="Y23" s="858"/>
      <c r="Z23" s="858"/>
      <c r="AA23" s="858">
        <v>1537</v>
      </c>
      <c r="AB23" s="858"/>
      <c r="AC23" s="858"/>
      <c r="AD23" s="858"/>
      <c r="AE23" s="859"/>
      <c r="AF23" s="860">
        <v>1278</v>
      </c>
      <c r="AG23" s="858"/>
      <c r="AH23" s="858"/>
      <c r="AI23" s="858"/>
      <c r="AJ23" s="861"/>
      <c r="AK23" s="862"/>
      <c r="AL23" s="863"/>
      <c r="AM23" s="863"/>
      <c r="AN23" s="863"/>
      <c r="AO23" s="863"/>
      <c r="AP23" s="858">
        <v>19444</v>
      </c>
      <c r="AQ23" s="858"/>
      <c r="AR23" s="858"/>
      <c r="AS23" s="858"/>
      <c r="AT23" s="858"/>
      <c r="AU23" s="874"/>
      <c r="AV23" s="874"/>
      <c r="AW23" s="874"/>
      <c r="AX23" s="874"/>
      <c r="AY23" s="875"/>
      <c r="AZ23" s="876" t="s">
        <v>391</v>
      </c>
      <c r="BA23" s="877"/>
      <c r="BB23" s="877"/>
      <c r="BC23" s="877"/>
      <c r="BD23" s="878"/>
      <c r="BE23" s="229"/>
      <c r="BF23" s="229"/>
      <c r="BG23" s="229"/>
      <c r="BH23" s="229"/>
      <c r="BI23" s="229"/>
      <c r="BJ23" s="229"/>
      <c r="BK23" s="229"/>
      <c r="BL23" s="229"/>
      <c r="BM23" s="229"/>
      <c r="BN23" s="229"/>
      <c r="BO23" s="229"/>
      <c r="BP23" s="229"/>
      <c r="BQ23" s="234">
        <v>17</v>
      </c>
      <c r="BR23" s="235"/>
      <c r="BS23" s="838"/>
      <c r="BT23" s="839"/>
      <c r="BU23" s="839"/>
      <c r="BV23" s="839"/>
      <c r="BW23" s="839"/>
      <c r="BX23" s="839"/>
      <c r="BY23" s="839"/>
      <c r="BZ23" s="839"/>
      <c r="CA23" s="839"/>
      <c r="CB23" s="839"/>
      <c r="CC23" s="839"/>
      <c r="CD23" s="839"/>
      <c r="CE23" s="839"/>
      <c r="CF23" s="839"/>
      <c r="CG23" s="84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38"/>
      <c r="DW23" s="839"/>
      <c r="DX23" s="839"/>
      <c r="DY23" s="839"/>
      <c r="DZ23" s="844"/>
      <c r="EA23" s="230"/>
    </row>
    <row r="24" spans="1:131" s="231" customFormat="1" ht="26.25" customHeight="1" x14ac:dyDescent="0.15">
      <c r="A24" s="873" t="s">
        <v>392</v>
      </c>
      <c r="B24" s="873"/>
      <c r="C24" s="873"/>
      <c r="D24" s="873"/>
      <c r="E24" s="873"/>
      <c r="F24" s="873"/>
      <c r="G24" s="873"/>
      <c r="H24" s="873"/>
      <c r="I24" s="873"/>
      <c r="J24" s="873"/>
      <c r="K24" s="873"/>
      <c r="L24" s="873"/>
      <c r="M24" s="873"/>
      <c r="N24" s="873"/>
      <c r="O24" s="873"/>
      <c r="P24" s="873"/>
      <c r="Q24" s="873"/>
      <c r="R24" s="873"/>
      <c r="S24" s="873"/>
      <c r="T24" s="873"/>
      <c r="U24" s="873"/>
      <c r="V24" s="873"/>
      <c r="W24" s="873"/>
      <c r="X24" s="873"/>
      <c r="Y24" s="873"/>
      <c r="Z24" s="873"/>
      <c r="AA24" s="873"/>
      <c r="AB24" s="873"/>
      <c r="AC24" s="873"/>
      <c r="AD24" s="873"/>
      <c r="AE24" s="873"/>
      <c r="AF24" s="873"/>
      <c r="AG24" s="873"/>
      <c r="AH24" s="873"/>
      <c r="AI24" s="873"/>
      <c r="AJ24" s="873"/>
      <c r="AK24" s="873"/>
      <c r="AL24" s="873"/>
      <c r="AM24" s="873"/>
      <c r="AN24" s="873"/>
      <c r="AO24" s="873"/>
      <c r="AP24" s="873"/>
      <c r="AQ24" s="873"/>
      <c r="AR24" s="873"/>
      <c r="AS24" s="873"/>
      <c r="AT24" s="873"/>
      <c r="AU24" s="873"/>
      <c r="AV24" s="873"/>
      <c r="AW24" s="873"/>
      <c r="AX24" s="873"/>
      <c r="AY24" s="873"/>
      <c r="AZ24" s="228"/>
      <c r="BA24" s="228"/>
      <c r="BB24" s="228"/>
      <c r="BC24" s="228"/>
      <c r="BD24" s="228"/>
      <c r="BE24" s="229"/>
      <c r="BF24" s="229"/>
      <c r="BG24" s="229"/>
      <c r="BH24" s="229"/>
      <c r="BI24" s="229"/>
      <c r="BJ24" s="229"/>
      <c r="BK24" s="229"/>
      <c r="BL24" s="229"/>
      <c r="BM24" s="229"/>
      <c r="BN24" s="229"/>
      <c r="BO24" s="229"/>
      <c r="BP24" s="229"/>
      <c r="BQ24" s="234">
        <v>18</v>
      </c>
      <c r="BR24" s="235"/>
      <c r="BS24" s="838"/>
      <c r="BT24" s="839"/>
      <c r="BU24" s="839"/>
      <c r="BV24" s="839"/>
      <c r="BW24" s="839"/>
      <c r="BX24" s="839"/>
      <c r="BY24" s="839"/>
      <c r="BZ24" s="839"/>
      <c r="CA24" s="839"/>
      <c r="CB24" s="839"/>
      <c r="CC24" s="839"/>
      <c r="CD24" s="839"/>
      <c r="CE24" s="839"/>
      <c r="CF24" s="839"/>
      <c r="CG24" s="84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38"/>
      <c r="DW24" s="839"/>
      <c r="DX24" s="839"/>
      <c r="DY24" s="839"/>
      <c r="DZ24" s="844"/>
      <c r="EA24" s="230"/>
    </row>
    <row r="25" spans="1:131" ht="26.25" customHeight="1" thickBot="1" x14ac:dyDescent="0.2">
      <c r="A25" s="790" t="s">
        <v>393</v>
      </c>
      <c r="B25" s="790"/>
      <c r="C25" s="790"/>
      <c r="D25" s="790"/>
      <c r="E25" s="790"/>
      <c r="F25" s="790"/>
      <c r="G25" s="790"/>
      <c r="H25" s="790"/>
      <c r="I25" s="790"/>
      <c r="J25" s="790"/>
      <c r="K25" s="790"/>
      <c r="L25" s="790"/>
      <c r="M25" s="790"/>
      <c r="N25" s="790"/>
      <c r="O25" s="790"/>
      <c r="P25" s="790"/>
      <c r="Q25" s="790"/>
      <c r="R25" s="790"/>
      <c r="S25" s="790"/>
      <c r="T25" s="790"/>
      <c r="U25" s="790"/>
      <c r="V25" s="790"/>
      <c r="W25" s="790"/>
      <c r="X25" s="790"/>
      <c r="Y25" s="790"/>
      <c r="Z25" s="790"/>
      <c r="AA25" s="790"/>
      <c r="AB25" s="790"/>
      <c r="AC25" s="790"/>
      <c r="AD25" s="790"/>
      <c r="AE25" s="790"/>
      <c r="AF25" s="790"/>
      <c r="AG25" s="790"/>
      <c r="AH25" s="790"/>
      <c r="AI25" s="790"/>
      <c r="AJ25" s="790"/>
      <c r="AK25" s="790"/>
      <c r="AL25" s="790"/>
      <c r="AM25" s="790"/>
      <c r="AN25" s="790"/>
      <c r="AO25" s="790"/>
      <c r="AP25" s="790"/>
      <c r="AQ25" s="790"/>
      <c r="AR25" s="790"/>
      <c r="AS25" s="790"/>
      <c r="AT25" s="790"/>
      <c r="AU25" s="790"/>
      <c r="AV25" s="790"/>
      <c r="AW25" s="790"/>
      <c r="AX25" s="790"/>
      <c r="AY25" s="790"/>
      <c r="AZ25" s="790"/>
      <c r="BA25" s="790"/>
      <c r="BB25" s="790"/>
      <c r="BC25" s="790"/>
      <c r="BD25" s="790"/>
      <c r="BE25" s="790"/>
      <c r="BF25" s="790"/>
      <c r="BG25" s="790"/>
      <c r="BH25" s="790"/>
      <c r="BI25" s="790"/>
      <c r="BJ25" s="228"/>
      <c r="BK25" s="228"/>
      <c r="BL25" s="228"/>
      <c r="BM25" s="228"/>
      <c r="BN25" s="228"/>
      <c r="BO25" s="237"/>
      <c r="BP25" s="237"/>
      <c r="BQ25" s="234">
        <v>19</v>
      </c>
      <c r="BR25" s="235"/>
      <c r="BS25" s="838"/>
      <c r="BT25" s="839"/>
      <c r="BU25" s="839"/>
      <c r="BV25" s="839"/>
      <c r="BW25" s="839"/>
      <c r="BX25" s="839"/>
      <c r="BY25" s="839"/>
      <c r="BZ25" s="839"/>
      <c r="CA25" s="839"/>
      <c r="CB25" s="839"/>
      <c r="CC25" s="839"/>
      <c r="CD25" s="839"/>
      <c r="CE25" s="839"/>
      <c r="CF25" s="839"/>
      <c r="CG25" s="84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38"/>
      <c r="DW25" s="839"/>
      <c r="DX25" s="839"/>
      <c r="DY25" s="839"/>
      <c r="DZ25" s="844"/>
      <c r="EA25" s="226"/>
    </row>
    <row r="26" spans="1:131" ht="26.25" customHeight="1" x14ac:dyDescent="0.15">
      <c r="A26" s="792" t="s">
        <v>370</v>
      </c>
      <c r="B26" s="793"/>
      <c r="C26" s="793"/>
      <c r="D26" s="793"/>
      <c r="E26" s="793"/>
      <c r="F26" s="793"/>
      <c r="G26" s="793"/>
      <c r="H26" s="793"/>
      <c r="I26" s="793"/>
      <c r="J26" s="793"/>
      <c r="K26" s="793"/>
      <c r="L26" s="793"/>
      <c r="M26" s="793"/>
      <c r="N26" s="793"/>
      <c r="O26" s="793"/>
      <c r="P26" s="794"/>
      <c r="Q26" s="798" t="s">
        <v>394</v>
      </c>
      <c r="R26" s="799"/>
      <c r="S26" s="799"/>
      <c r="T26" s="799"/>
      <c r="U26" s="800"/>
      <c r="V26" s="798" t="s">
        <v>395</v>
      </c>
      <c r="W26" s="799"/>
      <c r="X26" s="799"/>
      <c r="Y26" s="799"/>
      <c r="Z26" s="800"/>
      <c r="AA26" s="798" t="s">
        <v>396</v>
      </c>
      <c r="AB26" s="799"/>
      <c r="AC26" s="799"/>
      <c r="AD26" s="799"/>
      <c r="AE26" s="799"/>
      <c r="AF26" s="879" t="s">
        <v>397</v>
      </c>
      <c r="AG26" s="880"/>
      <c r="AH26" s="880"/>
      <c r="AI26" s="880"/>
      <c r="AJ26" s="881"/>
      <c r="AK26" s="799" t="s">
        <v>398</v>
      </c>
      <c r="AL26" s="799"/>
      <c r="AM26" s="799"/>
      <c r="AN26" s="799"/>
      <c r="AO26" s="800"/>
      <c r="AP26" s="798" t="s">
        <v>399</v>
      </c>
      <c r="AQ26" s="799"/>
      <c r="AR26" s="799"/>
      <c r="AS26" s="799"/>
      <c r="AT26" s="800"/>
      <c r="AU26" s="798" t="s">
        <v>400</v>
      </c>
      <c r="AV26" s="799"/>
      <c r="AW26" s="799"/>
      <c r="AX26" s="799"/>
      <c r="AY26" s="800"/>
      <c r="AZ26" s="798" t="s">
        <v>401</v>
      </c>
      <c r="BA26" s="799"/>
      <c r="BB26" s="799"/>
      <c r="BC26" s="799"/>
      <c r="BD26" s="800"/>
      <c r="BE26" s="798" t="s">
        <v>377</v>
      </c>
      <c r="BF26" s="799"/>
      <c r="BG26" s="799"/>
      <c r="BH26" s="799"/>
      <c r="BI26" s="805"/>
      <c r="BJ26" s="228"/>
      <c r="BK26" s="228"/>
      <c r="BL26" s="228"/>
      <c r="BM26" s="228"/>
      <c r="BN26" s="228"/>
      <c r="BO26" s="237"/>
      <c r="BP26" s="237"/>
      <c r="BQ26" s="234">
        <v>20</v>
      </c>
      <c r="BR26" s="235"/>
      <c r="BS26" s="838"/>
      <c r="BT26" s="839"/>
      <c r="BU26" s="839"/>
      <c r="BV26" s="839"/>
      <c r="BW26" s="839"/>
      <c r="BX26" s="839"/>
      <c r="BY26" s="839"/>
      <c r="BZ26" s="839"/>
      <c r="CA26" s="839"/>
      <c r="CB26" s="839"/>
      <c r="CC26" s="839"/>
      <c r="CD26" s="839"/>
      <c r="CE26" s="839"/>
      <c r="CF26" s="839"/>
      <c r="CG26" s="84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38"/>
      <c r="DW26" s="839"/>
      <c r="DX26" s="839"/>
      <c r="DY26" s="839"/>
      <c r="DZ26" s="844"/>
      <c r="EA26" s="226"/>
    </row>
    <row r="27" spans="1:131" ht="26.25" customHeight="1" thickBot="1" x14ac:dyDescent="0.2">
      <c r="A27" s="795"/>
      <c r="B27" s="796"/>
      <c r="C27" s="796"/>
      <c r="D27" s="796"/>
      <c r="E27" s="796"/>
      <c r="F27" s="796"/>
      <c r="G27" s="796"/>
      <c r="H27" s="796"/>
      <c r="I27" s="796"/>
      <c r="J27" s="796"/>
      <c r="K27" s="796"/>
      <c r="L27" s="796"/>
      <c r="M27" s="796"/>
      <c r="N27" s="796"/>
      <c r="O27" s="796"/>
      <c r="P27" s="797"/>
      <c r="Q27" s="801"/>
      <c r="R27" s="802"/>
      <c r="S27" s="802"/>
      <c r="T27" s="802"/>
      <c r="U27" s="803"/>
      <c r="V27" s="801"/>
      <c r="W27" s="802"/>
      <c r="X27" s="802"/>
      <c r="Y27" s="802"/>
      <c r="Z27" s="803"/>
      <c r="AA27" s="801"/>
      <c r="AB27" s="802"/>
      <c r="AC27" s="802"/>
      <c r="AD27" s="802"/>
      <c r="AE27" s="802"/>
      <c r="AF27" s="882"/>
      <c r="AG27" s="883"/>
      <c r="AH27" s="883"/>
      <c r="AI27" s="883"/>
      <c r="AJ27" s="884"/>
      <c r="AK27" s="802"/>
      <c r="AL27" s="802"/>
      <c r="AM27" s="802"/>
      <c r="AN27" s="802"/>
      <c r="AO27" s="803"/>
      <c r="AP27" s="801"/>
      <c r="AQ27" s="802"/>
      <c r="AR27" s="802"/>
      <c r="AS27" s="802"/>
      <c r="AT27" s="803"/>
      <c r="AU27" s="801"/>
      <c r="AV27" s="802"/>
      <c r="AW27" s="802"/>
      <c r="AX27" s="802"/>
      <c r="AY27" s="803"/>
      <c r="AZ27" s="801"/>
      <c r="BA27" s="802"/>
      <c r="BB27" s="802"/>
      <c r="BC27" s="802"/>
      <c r="BD27" s="803"/>
      <c r="BE27" s="801"/>
      <c r="BF27" s="802"/>
      <c r="BG27" s="802"/>
      <c r="BH27" s="802"/>
      <c r="BI27" s="807"/>
      <c r="BJ27" s="228"/>
      <c r="BK27" s="228"/>
      <c r="BL27" s="228"/>
      <c r="BM27" s="228"/>
      <c r="BN27" s="228"/>
      <c r="BO27" s="237"/>
      <c r="BP27" s="237"/>
      <c r="BQ27" s="234">
        <v>21</v>
      </c>
      <c r="BR27" s="235"/>
      <c r="BS27" s="838"/>
      <c r="BT27" s="839"/>
      <c r="BU27" s="839"/>
      <c r="BV27" s="839"/>
      <c r="BW27" s="839"/>
      <c r="BX27" s="839"/>
      <c r="BY27" s="839"/>
      <c r="BZ27" s="839"/>
      <c r="CA27" s="839"/>
      <c r="CB27" s="839"/>
      <c r="CC27" s="839"/>
      <c r="CD27" s="839"/>
      <c r="CE27" s="839"/>
      <c r="CF27" s="839"/>
      <c r="CG27" s="84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38"/>
      <c r="DW27" s="839"/>
      <c r="DX27" s="839"/>
      <c r="DY27" s="839"/>
      <c r="DZ27" s="844"/>
      <c r="EA27" s="226"/>
    </row>
    <row r="28" spans="1:131" ht="26.25" customHeight="1" thickTop="1" x14ac:dyDescent="0.15">
      <c r="A28" s="238">
        <v>1</v>
      </c>
      <c r="B28" s="814" t="s">
        <v>402</v>
      </c>
      <c r="C28" s="815"/>
      <c r="D28" s="815"/>
      <c r="E28" s="815"/>
      <c r="F28" s="815"/>
      <c r="G28" s="815"/>
      <c r="H28" s="815"/>
      <c r="I28" s="815"/>
      <c r="J28" s="815"/>
      <c r="K28" s="815"/>
      <c r="L28" s="815"/>
      <c r="M28" s="815"/>
      <c r="N28" s="815"/>
      <c r="O28" s="815"/>
      <c r="P28" s="816"/>
      <c r="Q28" s="887">
        <v>7885</v>
      </c>
      <c r="R28" s="888"/>
      <c r="S28" s="888"/>
      <c r="T28" s="888"/>
      <c r="U28" s="888"/>
      <c r="V28" s="888">
        <v>7665</v>
      </c>
      <c r="W28" s="888"/>
      <c r="X28" s="888"/>
      <c r="Y28" s="888"/>
      <c r="Z28" s="888"/>
      <c r="AA28" s="888">
        <v>220</v>
      </c>
      <c r="AB28" s="888"/>
      <c r="AC28" s="888"/>
      <c r="AD28" s="888"/>
      <c r="AE28" s="889"/>
      <c r="AF28" s="890">
        <v>220</v>
      </c>
      <c r="AG28" s="888"/>
      <c r="AH28" s="888"/>
      <c r="AI28" s="888"/>
      <c r="AJ28" s="891"/>
      <c r="AK28" s="892">
        <v>771</v>
      </c>
      <c r="AL28" s="893"/>
      <c r="AM28" s="893"/>
      <c r="AN28" s="893"/>
      <c r="AO28" s="893"/>
      <c r="AP28" s="893">
        <v>240</v>
      </c>
      <c r="AQ28" s="893"/>
      <c r="AR28" s="893"/>
      <c r="AS28" s="893"/>
      <c r="AT28" s="893"/>
      <c r="AU28" s="893">
        <v>240</v>
      </c>
      <c r="AV28" s="893"/>
      <c r="AW28" s="893"/>
      <c r="AX28" s="893"/>
      <c r="AY28" s="893"/>
      <c r="AZ28" s="894" t="s">
        <v>595</v>
      </c>
      <c r="BA28" s="894"/>
      <c r="BB28" s="894"/>
      <c r="BC28" s="894"/>
      <c r="BD28" s="894"/>
      <c r="BE28" s="885"/>
      <c r="BF28" s="885"/>
      <c r="BG28" s="885"/>
      <c r="BH28" s="885"/>
      <c r="BI28" s="886"/>
      <c r="BJ28" s="228"/>
      <c r="BK28" s="228"/>
      <c r="BL28" s="228"/>
      <c r="BM28" s="228"/>
      <c r="BN28" s="228"/>
      <c r="BO28" s="237"/>
      <c r="BP28" s="237"/>
      <c r="BQ28" s="234">
        <v>22</v>
      </c>
      <c r="BR28" s="235"/>
      <c r="BS28" s="838"/>
      <c r="BT28" s="839"/>
      <c r="BU28" s="839"/>
      <c r="BV28" s="839"/>
      <c r="BW28" s="839"/>
      <c r="BX28" s="839"/>
      <c r="BY28" s="839"/>
      <c r="BZ28" s="839"/>
      <c r="CA28" s="839"/>
      <c r="CB28" s="839"/>
      <c r="CC28" s="839"/>
      <c r="CD28" s="839"/>
      <c r="CE28" s="839"/>
      <c r="CF28" s="839"/>
      <c r="CG28" s="84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38"/>
      <c r="DW28" s="839"/>
      <c r="DX28" s="839"/>
      <c r="DY28" s="839"/>
      <c r="DZ28" s="844"/>
      <c r="EA28" s="226"/>
    </row>
    <row r="29" spans="1:131" ht="26.25" customHeight="1" x14ac:dyDescent="0.15">
      <c r="A29" s="238">
        <v>2</v>
      </c>
      <c r="B29" s="845" t="s">
        <v>403</v>
      </c>
      <c r="C29" s="846"/>
      <c r="D29" s="846"/>
      <c r="E29" s="846"/>
      <c r="F29" s="846"/>
      <c r="G29" s="846"/>
      <c r="H29" s="846"/>
      <c r="I29" s="846"/>
      <c r="J29" s="846"/>
      <c r="K29" s="846"/>
      <c r="L29" s="846"/>
      <c r="M29" s="846"/>
      <c r="N29" s="846"/>
      <c r="O29" s="846"/>
      <c r="P29" s="847"/>
      <c r="Q29" s="848">
        <v>904</v>
      </c>
      <c r="R29" s="849"/>
      <c r="S29" s="849"/>
      <c r="T29" s="849"/>
      <c r="U29" s="849"/>
      <c r="V29" s="849">
        <v>900</v>
      </c>
      <c r="W29" s="849"/>
      <c r="X29" s="849"/>
      <c r="Y29" s="849"/>
      <c r="Z29" s="849"/>
      <c r="AA29" s="849">
        <v>3</v>
      </c>
      <c r="AB29" s="849"/>
      <c r="AC29" s="849"/>
      <c r="AD29" s="849"/>
      <c r="AE29" s="850"/>
      <c r="AF29" s="851">
        <v>3</v>
      </c>
      <c r="AG29" s="852"/>
      <c r="AH29" s="852"/>
      <c r="AI29" s="852"/>
      <c r="AJ29" s="853"/>
      <c r="AK29" s="899">
        <v>193</v>
      </c>
      <c r="AL29" s="895"/>
      <c r="AM29" s="895"/>
      <c r="AN29" s="895"/>
      <c r="AO29" s="895"/>
      <c r="AP29" s="895" t="s">
        <v>595</v>
      </c>
      <c r="AQ29" s="895"/>
      <c r="AR29" s="895"/>
      <c r="AS29" s="895"/>
      <c r="AT29" s="895"/>
      <c r="AU29" s="895" t="s">
        <v>595</v>
      </c>
      <c r="AV29" s="895"/>
      <c r="AW29" s="895"/>
      <c r="AX29" s="895"/>
      <c r="AY29" s="895"/>
      <c r="AZ29" s="896" t="s">
        <v>595</v>
      </c>
      <c r="BA29" s="896"/>
      <c r="BB29" s="896"/>
      <c r="BC29" s="896"/>
      <c r="BD29" s="896"/>
      <c r="BE29" s="897"/>
      <c r="BF29" s="897"/>
      <c r="BG29" s="897"/>
      <c r="BH29" s="897"/>
      <c r="BI29" s="898"/>
      <c r="BJ29" s="228"/>
      <c r="BK29" s="228"/>
      <c r="BL29" s="228"/>
      <c r="BM29" s="228"/>
      <c r="BN29" s="228"/>
      <c r="BO29" s="237"/>
      <c r="BP29" s="237"/>
      <c r="BQ29" s="234">
        <v>23</v>
      </c>
      <c r="BR29" s="235"/>
      <c r="BS29" s="838"/>
      <c r="BT29" s="839"/>
      <c r="BU29" s="839"/>
      <c r="BV29" s="839"/>
      <c r="BW29" s="839"/>
      <c r="BX29" s="839"/>
      <c r="BY29" s="839"/>
      <c r="BZ29" s="839"/>
      <c r="CA29" s="839"/>
      <c r="CB29" s="839"/>
      <c r="CC29" s="839"/>
      <c r="CD29" s="839"/>
      <c r="CE29" s="839"/>
      <c r="CF29" s="839"/>
      <c r="CG29" s="84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38"/>
      <c r="DW29" s="839"/>
      <c r="DX29" s="839"/>
      <c r="DY29" s="839"/>
      <c r="DZ29" s="844"/>
      <c r="EA29" s="226"/>
    </row>
    <row r="30" spans="1:131" ht="26.25" customHeight="1" x14ac:dyDescent="0.15">
      <c r="A30" s="238">
        <v>3</v>
      </c>
      <c r="B30" s="845" t="s">
        <v>404</v>
      </c>
      <c r="C30" s="846"/>
      <c r="D30" s="846"/>
      <c r="E30" s="846"/>
      <c r="F30" s="846"/>
      <c r="G30" s="846"/>
      <c r="H30" s="846"/>
      <c r="I30" s="846"/>
      <c r="J30" s="846"/>
      <c r="K30" s="846"/>
      <c r="L30" s="846"/>
      <c r="M30" s="846"/>
      <c r="N30" s="846"/>
      <c r="O30" s="846"/>
      <c r="P30" s="847"/>
      <c r="Q30" s="848">
        <v>1484</v>
      </c>
      <c r="R30" s="849"/>
      <c r="S30" s="849"/>
      <c r="T30" s="849"/>
      <c r="U30" s="849"/>
      <c r="V30" s="849">
        <v>1212</v>
      </c>
      <c r="W30" s="849"/>
      <c r="X30" s="849"/>
      <c r="Y30" s="849"/>
      <c r="Z30" s="849"/>
      <c r="AA30" s="849">
        <v>272</v>
      </c>
      <c r="AB30" s="849"/>
      <c r="AC30" s="849"/>
      <c r="AD30" s="849"/>
      <c r="AE30" s="850"/>
      <c r="AF30" s="851">
        <v>1528</v>
      </c>
      <c r="AG30" s="852"/>
      <c r="AH30" s="852"/>
      <c r="AI30" s="852"/>
      <c r="AJ30" s="853"/>
      <c r="AK30" s="899">
        <v>8</v>
      </c>
      <c r="AL30" s="895"/>
      <c r="AM30" s="895"/>
      <c r="AN30" s="895"/>
      <c r="AO30" s="895"/>
      <c r="AP30" s="895">
        <v>4603</v>
      </c>
      <c r="AQ30" s="895"/>
      <c r="AR30" s="895"/>
      <c r="AS30" s="895"/>
      <c r="AT30" s="895"/>
      <c r="AU30" s="895" t="s">
        <v>595</v>
      </c>
      <c r="AV30" s="895"/>
      <c r="AW30" s="895"/>
      <c r="AX30" s="895"/>
      <c r="AY30" s="895"/>
      <c r="AZ30" s="896" t="s">
        <v>595</v>
      </c>
      <c r="BA30" s="896"/>
      <c r="BB30" s="896"/>
      <c r="BC30" s="896"/>
      <c r="BD30" s="896"/>
      <c r="BE30" s="897" t="s">
        <v>405</v>
      </c>
      <c r="BF30" s="897"/>
      <c r="BG30" s="897"/>
      <c r="BH30" s="897"/>
      <c r="BI30" s="898"/>
      <c r="BJ30" s="228"/>
      <c r="BK30" s="228"/>
      <c r="BL30" s="228"/>
      <c r="BM30" s="228"/>
      <c r="BN30" s="228"/>
      <c r="BO30" s="237"/>
      <c r="BP30" s="237"/>
      <c r="BQ30" s="234">
        <v>24</v>
      </c>
      <c r="BR30" s="235"/>
      <c r="BS30" s="838"/>
      <c r="BT30" s="839"/>
      <c r="BU30" s="839"/>
      <c r="BV30" s="839"/>
      <c r="BW30" s="839"/>
      <c r="BX30" s="839"/>
      <c r="BY30" s="839"/>
      <c r="BZ30" s="839"/>
      <c r="CA30" s="839"/>
      <c r="CB30" s="839"/>
      <c r="CC30" s="839"/>
      <c r="CD30" s="839"/>
      <c r="CE30" s="839"/>
      <c r="CF30" s="839"/>
      <c r="CG30" s="84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38"/>
      <c r="DW30" s="839"/>
      <c r="DX30" s="839"/>
      <c r="DY30" s="839"/>
      <c r="DZ30" s="844"/>
      <c r="EA30" s="226"/>
    </row>
    <row r="31" spans="1:131" ht="26.25" customHeight="1" x14ac:dyDescent="0.15">
      <c r="A31" s="238">
        <v>4</v>
      </c>
      <c r="B31" s="845" t="s">
        <v>406</v>
      </c>
      <c r="C31" s="846"/>
      <c r="D31" s="846"/>
      <c r="E31" s="846"/>
      <c r="F31" s="846"/>
      <c r="G31" s="846"/>
      <c r="H31" s="846"/>
      <c r="I31" s="846"/>
      <c r="J31" s="846"/>
      <c r="K31" s="846"/>
      <c r="L31" s="846"/>
      <c r="M31" s="846"/>
      <c r="N31" s="846"/>
      <c r="O31" s="846"/>
      <c r="P31" s="847"/>
      <c r="Q31" s="848">
        <v>2567</v>
      </c>
      <c r="R31" s="849"/>
      <c r="S31" s="849"/>
      <c r="T31" s="849"/>
      <c r="U31" s="849"/>
      <c r="V31" s="849">
        <v>2252</v>
      </c>
      <c r="W31" s="849"/>
      <c r="X31" s="849"/>
      <c r="Y31" s="849"/>
      <c r="Z31" s="849"/>
      <c r="AA31" s="849">
        <v>315</v>
      </c>
      <c r="AB31" s="849"/>
      <c r="AC31" s="849"/>
      <c r="AD31" s="849"/>
      <c r="AE31" s="850"/>
      <c r="AF31" s="851">
        <v>110</v>
      </c>
      <c r="AG31" s="852"/>
      <c r="AH31" s="852"/>
      <c r="AI31" s="852"/>
      <c r="AJ31" s="853"/>
      <c r="AK31" s="899">
        <v>517</v>
      </c>
      <c r="AL31" s="895"/>
      <c r="AM31" s="895"/>
      <c r="AN31" s="895"/>
      <c r="AO31" s="895"/>
      <c r="AP31" s="895">
        <v>18743</v>
      </c>
      <c r="AQ31" s="895"/>
      <c r="AR31" s="895"/>
      <c r="AS31" s="895"/>
      <c r="AT31" s="895"/>
      <c r="AU31" s="895">
        <v>4817</v>
      </c>
      <c r="AV31" s="895"/>
      <c r="AW31" s="895"/>
      <c r="AX31" s="895"/>
      <c r="AY31" s="895"/>
      <c r="AZ31" s="896" t="s">
        <v>595</v>
      </c>
      <c r="BA31" s="896"/>
      <c r="BB31" s="896"/>
      <c r="BC31" s="896"/>
      <c r="BD31" s="896"/>
      <c r="BE31" s="897" t="s">
        <v>407</v>
      </c>
      <c r="BF31" s="897"/>
      <c r="BG31" s="897"/>
      <c r="BH31" s="897"/>
      <c r="BI31" s="898"/>
      <c r="BJ31" s="228"/>
      <c r="BK31" s="228"/>
      <c r="BL31" s="228"/>
      <c r="BM31" s="228"/>
      <c r="BN31" s="228"/>
      <c r="BO31" s="237"/>
      <c r="BP31" s="237"/>
      <c r="BQ31" s="234">
        <v>25</v>
      </c>
      <c r="BR31" s="235"/>
      <c r="BS31" s="838"/>
      <c r="BT31" s="839"/>
      <c r="BU31" s="839"/>
      <c r="BV31" s="839"/>
      <c r="BW31" s="839"/>
      <c r="BX31" s="839"/>
      <c r="BY31" s="839"/>
      <c r="BZ31" s="839"/>
      <c r="CA31" s="839"/>
      <c r="CB31" s="839"/>
      <c r="CC31" s="839"/>
      <c r="CD31" s="839"/>
      <c r="CE31" s="839"/>
      <c r="CF31" s="839"/>
      <c r="CG31" s="84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38"/>
      <c r="DW31" s="839"/>
      <c r="DX31" s="839"/>
      <c r="DY31" s="839"/>
      <c r="DZ31" s="844"/>
      <c r="EA31" s="226"/>
    </row>
    <row r="32" spans="1:131" ht="26.25" customHeight="1" x14ac:dyDescent="0.15">
      <c r="A32" s="238">
        <v>5</v>
      </c>
      <c r="B32" s="845" t="s">
        <v>408</v>
      </c>
      <c r="C32" s="846"/>
      <c r="D32" s="846"/>
      <c r="E32" s="846"/>
      <c r="F32" s="846"/>
      <c r="G32" s="846"/>
      <c r="H32" s="846"/>
      <c r="I32" s="846"/>
      <c r="J32" s="846"/>
      <c r="K32" s="846"/>
      <c r="L32" s="846"/>
      <c r="M32" s="846"/>
      <c r="N32" s="846"/>
      <c r="O32" s="846"/>
      <c r="P32" s="847"/>
      <c r="Q32" s="848">
        <v>36</v>
      </c>
      <c r="R32" s="849"/>
      <c r="S32" s="849"/>
      <c r="T32" s="849"/>
      <c r="U32" s="849"/>
      <c r="V32" s="849">
        <v>36</v>
      </c>
      <c r="W32" s="849"/>
      <c r="X32" s="849"/>
      <c r="Y32" s="849"/>
      <c r="Z32" s="849"/>
      <c r="AA32" s="849" t="s">
        <v>595</v>
      </c>
      <c r="AB32" s="849"/>
      <c r="AC32" s="849"/>
      <c r="AD32" s="849"/>
      <c r="AE32" s="850"/>
      <c r="AF32" s="851" t="s">
        <v>409</v>
      </c>
      <c r="AG32" s="852"/>
      <c r="AH32" s="852"/>
      <c r="AI32" s="852"/>
      <c r="AJ32" s="853"/>
      <c r="AK32" s="899">
        <v>9</v>
      </c>
      <c r="AL32" s="895"/>
      <c r="AM32" s="895"/>
      <c r="AN32" s="895"/>
      <c r="AO32" s="895"/>
      <c r="AP32" s="895">
        <v>2193</v>
      </c>
      <c r="AQ32" s="895"/>
      <c r="AR32" s="895"/>
      <c r="AS32" s="895"/>
      <c r="AT32" s="895"/>
      <c r="AU32" s="895" t="s">
        <v>595</v>
      </c>
      <c r="AV32" s="895"/>
      <c r="AW32" s="895"/>
      <c r="AX32" s="895"/>
      <c r="AY32" s="895"/>
      <c r="AZ32" s="896" t="s">
        <v>595</v>
      </c>
      <c r="BA32" s="896"/>
      <c r="BB32" s="896"/>
      <c r="BC32" s="896"/>
      <c r="BD32" s="896"/>
      <c r="BE32" s="897" t="s">
        <v>410</v>
      </c>
      <c r="BF32" s="897"/>
      <c r="BG32" s="897"/>
      <c r="BH32" s="897"/>
      <c r="BI32" s="898"/>
      <c r="BJ32" s="228"/>
      <c r="BK32" s="228"/>
      <c r="BL32" s="228"/>
      <c r="BM32" s="228"/>
      <c r="BN32" s="228"/>
      <c r="BO32" s="237"/>
      <c r="BP32" s="237"/>
      <c r="BQ32" s="234">
        <v>26</v>
      </c>
      <c r="BR32" s="235"/>
      <c r="BS32" s="838"/>
      <c r="BT32" s="839"/>
      <c r="BU32" s="839"/>
      <c r="BV32" s="839"/>
      <c r="BW32" s="839"/>
      <c r="BX32" s="839"/>
      <c r="BY32" s="839"/>
      <c r="BZ32" s="839"/>
      <c r="CA32" s="839"/>
      <c r="CB32" s="839"/>
      <c r="CC32" s="839"/>
      <c r="CD32" s="839"/>
      <c r="CE32" s="839"/>
      <c r="CF32" s="839"/>
      <c r="CG32" s="84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38"/>
      <c r="DW32" s="839"/>
      <c r="DX32" s="839"/>
      <c r="DY32" s="839"/>
      <c r="DZ32" s="844"/>
      <c r="EA32" s="226"/>
    </row>
    <row r="33" spans="1:131" ht="26.25" customHeight="1" x14ac:dyDescent="0.15">
      <c r="A33" s="238">
        <v>6</v>
      </c>
      <c r="B33" s="845"/>
      <c r="C33" s="846"/>
      <c r="D33" s="846"/>
      <c r="E33" s="846"/>
      <c r="F33" s="846"/>
      <c r="G33" s="846"/>
      <c r="H33" s="846"/>
      <c r="I33" s="846"/>
      <c r="J33" s="846"/>
      <c r="K33" s="846"/>
      <c r="L33" s="846"/>
      <c r="M33" s="846"/>
      <c r="N33" s="846"/>
      <c r="O33" s="846"/>
      <c r="P33" s="847"/>
      <c r="Q33" s="848"/>
      <c r="R33" s="849"/>
      <c r="S33" s="849"/>
      <c r="T33" s="849"/>
      <c r="U33" s="849"/>
      <c r="V33" s="849"/>
      <c r="W33" s="849"/>
      <c r="X33" s="849"/>
      <c r="Y33" s="849"/>
      <c r="Z33" s="849"/>
      <c r="AA33" s="849"/>
      <c r="AB33" s="849"/>
      <c r="AC33" s="849"/>
      <c r="AD33" s="849"/>
      <c r="AE33" s="850"/>
      <c r="AF33" s="851"/>
      <c r="AG33" s="852"/>
      <c r="AH33" s="852"/>
      <c r="AI33" s="852"/>
      <c r="AJ33" s="853"/>
      <c r="AK33" s="899"/>
      <c r="AL33" s="895"/>
      <c r="AM33" s="895"/>
      <c r="AN33" s="895"/>
      <c r="AO33" s="895"/>
      <c r="AP33" s="895"/>
      <c r="AQ33" s="895"/>
      <c r="AR33" s="895"/>
      <c r="AS33" s="895"/>
      <c r="AT33" s="895"/>
      <c r="AU33" s="895"/>
      <c r="AV33" s="895"/>
      <c r="AW33" s="895"/>
      <c r="AX33" s="895"/>
      <c r="AY33" s="895"/>
      <c r="AZ33" s="896"/>
      <c r="BA33" s="896"/>
      <c r="BB33" s="896"/>
      <c r="BC33" s="896"/>
      <c r="BD33" s="896"/>
      <c r="BE33" s="897"/>
      <c r="BF33" s="897"/>
      <c r="BG33" s="897"/>
      <c r="BH33" s="897"/>
      <c r="BI33" s="898"/>
      <c r="BJ33" s="228"/>
      <c r="BK33" s="228"/>
      <c r="BL33" s="228"/>
      <c r="BM33" s="228"/>
      <c r="BN33" s="228"/>
      <c r="BO33" s="237"/>
      <c r="BP33" s="237"/>
      <c r="BQ33" s="234">
        <v>27</v>
      </c>
      <c r="BR33" s="235"/>
      <c r="BS33" s="838"/>
      <c r="BT33" s="839"/>
      <c r="BU33" s="839"/>
      <c r="BV33" s="839"/>
      <c r="BW33" s="839"/>
      <c r="BX33" s="839"/>
      <c r="BY33" s="839"/>
      <c r="BZ33" s="839"/>
      <c r="CA33" s="839"/>
      <c r="CB33" s="839"/>
      <c r="CC33" s="839"/>
      <c r="CD33" s="839"/>
      <c r="CE33" s="839"/>
      <c r="CF33" s="839"/>
      <c r="CG33" s="84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38"/>
      <c r="DW33" s="839"/>
      <c r="DX33" s="839"/>
      <c r="DY33" s="839"/>
      <c r="DZ33" s="844"/>
      <c r="EA33" s="226"/>
    </row>
    <row r="34" spans="1:131" ht="26.25" customHeight="1" x14ac:dyDescent="0.15">
      <c r="A34" s="238">
        <v>7</v>
      </c>
      <c r="B34" s="845"/>
      <c r="C34" s="846"/>
      <c r="D34" s="846"/>
      <c r="E34" s="846"/>
      <c r="F34" s="846"/>
      <c r="G34" s="846"/>
      <c r="H34" s="846"/>
      <c r="I34" s="846"/>
      <c r="J34" s="846"/>
      <c r="K34" s="846"/>
      <c r="L34" s="846"/>
      <c r="M34" s="846"/>
      <c r="N34" s="846"/>
      <c r="O34" s="846"/>
      <c r="P34" s="847"/>
      <c r="Q34" s="848"/>
      <c r="R34" s="849"/>
      <c r="S34" s="849"/>
      <c r="T34" s="849"/>
      <c r="U34" s="849"/>
      <c r="V34" s="849"/>
      <c r="W34" s="849"/>
      <c r="X34" s="849"/>
      <c r="Y34" s="849"/>
      <c r="Z34" s="849"/>
      <c r="AA34" s="849"/>
      <c r="AB34" s="849"/>
      <c r="AC34" s="849"/>
      <c r="AD34" s="849"/>
      <c r="AE34" s="850"/>
      <c r="AF34" s="851"/>
      <c r="AG34" s="852"/>
      <c r="AH34" s="852"/>
      <c r="AI34" s="852"/>
      <c r="AJ34" s="853"/>
      <c r="AK34" s="899"/>
      <c r="AL34" s="895"/>
      <c r="AM34" s="895"/>
      <c r="AN34" s="895"/>
      <c r="AO34" s="895"/>
      <c r="AP34" s="895"/>
      <c r="AQ34" s="895"/>
      <c r="AR34" s="895"/>
      <c r="AS34" s="895"/>
      <c r="AT34" s="895"/>
      <c r="AU34" s="895"/>
      <c r="AV34" s="895"/>
      <c r="AW34" s="895"/>
      <c r="AX34" s="895"/>
      <c r="AY34" s="895"/>
      <c r="AZ34" s="896"/>
      <c r="BA34" s="896"/>
      <c r="BB34" s="896"/>
      <c r="BC34" s="896"/>
      <c r="BD34" s="896"/>
      <c r="BE34" s="897"/>
      <c r="BF34" s="897"/>
      <c r="BG34" s="897"/>
      <c r="BH34" s="897"/>
      <c r="BI34" s="898"/>
      <c r="BJ34" s="228"/>
      <c r="BK34" s="228"/>
      <c r="BL34" s="228"/>
      <c r="BM34" s="228"/>
      <c r="BN34" s="228"/>
      <c r="BO34" s="237"/>
      <c r="BP34" s="237"/>
      <c r="BQ34" s="234">
        <v>28</v>
      </c>
      <c r="BR34" s="235"/>
      <c r="BS34" s="838"/>
      <c r="BT34" s="839"/>
      <c r="BU34" s="839"/>
      <c r="BV34" s="839"/>
      <c r="BW34" s="839"/>
      <c r="BX34" s="839"/>
      <c r="BY34" s="839"/>
      <c r="BZ34" s="839"/>
      <c r="CA34" s="839"/>
      <c r="CB34" s="839"/>
      <c r="CC34" s="839"/>
      <c r="CD34" s="839"/>
      <c r="CE34" s="839"/>
      <c r="CF34" s="839"/>
      <c r="CG34" s="84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38"/>
      <c r="DW34" s="839"/>
      <c r="DX34" s="839"/>
      <c r="DY34" s="839"/>
      <c r="DZ34" s="844"/>
      <c r="EA34" s="226"/>
    </row>
    <row r="35" spans="1:131" ht="26.25" customHeight="1" x14ac:dyDescent="0.15">
      <c r="A35" s="238">
        <v>8</v>
      </c>
      <c r="B35" s="845"/>
      <c r="C35" s="846"/>
      <c r="D35" s="846"/>
      <c r="E35" s="846"/>
      <c r="F35" s="846"/>
      <c r="G35" s="846"/>
      <c r="H35" s="846"/>
      <c r="I35" s="846"/>
      <c r="J35" s="846"/>
      <c r="K35" s="846"/>
      <c r="L35" s="846"/>
      <c r="M35" s="846"/>
      <c r="N35" s="846"/>
      <c r="O35" s="846"/>
      <c r="P35" s="847"/>
      <c r="Q35" s="848"/>
      <c r="R35" s="849"/>
      <c r="S35" s="849"/>
      <c r="T35" s="849"/>
      <c r="U35" s="849"/>
      <c r="V35" s="849"/>
      <c r="W35" s="849"/>
      <c r="X35" s="849"/>
      <c r="Y35" s="849"/>
      <c r="Z35" s="849"/>
      <c r="AA35" s="849"/>
      <c r="AB35" s="849"/>
      <c r="AC35" s="849"/>
      <c r="AD35" s="849"/>
      <c r="AE35" s="850"/>
      <c r="AF35" s="851"/>
      <c r="AG35" s="852"/>
      <c r="AH35" s="852"/>
      <c r="AI35" s="852"/>
      <c r="AJ35" s="853"/>
      <c r="AK35" s="899"/>
      <c r="AL35" s="895"/>
      <c r="AM35" s="895"/>
      <c r="AN35" s="895"/>
      <c r="AO35" s="895"/>
      <c r="AP35" s="895"/>
      <c r="AQ35" s="895"/>
      <c r="AR35" s="895"/>
      <c r="AS35" s="895"/>
      <c r="AT35" s="895"/>
      <c r="AU35" s="895"/>
      <c r="AV35" s="895"/>
      <c r="AW35" s="895"/>
      <c r="AX35" s="895"/>
      <c r="AY35" s="895"/>
      <c r="AZ35" s="896"/>
      <c r="BA35" s="896"/>
      <c r="BB35" s="896"/>
      <c r="BC35" s="896"/>
      <c r="BD35" s="896"/>
      <c r="BE35" s="897"/>
      <c r="BF35" s="897"/>
      <c r="BG35" s="897"/>
      <c r="BH35" s="897"/>
      <c r="BI35" s="898"/>
      <c r="BJ35" s="228"/>
      <c r="BK35" s="228"/>
      <c r="BL35" s="228"/>
      <c r="BM35" s="228"/>
      <c r="BN35" s="228"/>
      <c r="BO35" s="237"/>
      <c r="BP35" s="237"/>
      <c r="BQ35" s="234">
        <v>29</v>
      </c>
      <c r="BR35" s="235"/>
      <c r="BS35" s="838"/>
      <c r="BT35" s="839"/>
      <c r="BU35" s="839"/>
      <c r="BV35" s="839"/>
      <c r="BW35" s="839"/>
      <c r="BX35" s="839"/>
      <c r="BY35" s="839"/>
      <c r="BZ35" s="839"/>
      <c r="CA35" s="839"/>
      <c r="CB35" s="839"/>
      <c r="CC35" s="839"/>
      <c r="CD35" s="839"/>
      <c r="CE35" s="839"/>
      <c r="CF35" s="839"/>
      <c r="CG35" s="84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38"/>
      <c r="DW35" s="839"/>
      <c r="DX35" s="839"/>
      <c r="DY35" s="839"/>
      <c r="DZ35" s="844"/>
      <c r="EA35" s="226"/>
    </row>
    <row r="36" spans="1:131" ht="26.25" customHeight="1" x14ac:dyDescent="0.15">
      <c r="A36" s="238">
        <v>9</v>
      </c>
      <c r="B36" s="845"/>
      <c r="C36" s="846"/>
      <c r="D36" s="846"/>
      <c r="E36" s="846"/>
      <c r="F36" s="846"/>
      <c r="G36" s="846"/>
      <c r="H36" s="846"/>
      <c r="I36" s="846"/>
      <c r="J36" s="846"/>
      <c r="K36" s="846"/>
      <c r="L36" s="846"/>
      <c r="M36" s="846"/>
      <c r="N36" s="846"/>
      <c r="O36" s="846"/>
      <c r="P36" s="847"/>
      <c r="Q36" s="848"/>
      <c r="R36" s="849"/>
      <c r="S36" s="849"/>
      <c r="T36" s="849"/>
      <c r="U36" s="849"/>
      <c r="V36" s="849"/>
      <c r="W36" s="849"/>
      <c r="X36" s="849"/>
      <c r="Y36" s="849"/>
      <c r="Z36" s="849"/>
      <c r="AA36" s="849"/>
      <c r="AB36" s="849"/>
      <c r="AC36" s="849"/>
      <c r="AD36" s="849"/>
      <c r="AE36" s="850"/>
      <c r="AF36" s="851"/>
      <c r="AG36" s="852"/>
      <c r="AH36" s="852"/>
      <c r="AI36" s="852"/>
      <c r="AJ36" s="853"/>
      <c r="AK36" s="899"/>
      <c r="AL36" s="895"/>
      <c r="AM36" s="895"/>
      <c r="AN36" s="895"/>
      <c r="AO36" s="895"/>
      <c r="AP36" s="895"/>
      <c r="AQ36" s="895"/>
      <c r="AR36" s="895"/>
      <c r="AS36" s="895"/>
      <c r="AT36" s="895"/>
      <c r="AU36" s="895"/>
      <c r="AV36" s="895"/>
      <c r="AW36" s="895"/>
      <c r="AX36" s="895"/>
      <c r="AY36" s="895"/>
      <c r="AZ36" s="896"/>
      <c r="BA36" s="896"/>
      <c r="BB36" s="896"/>
      <c r="BC36" s="896"/>
      <c r="BD36" s="896"/>
      <c r="BE36" s="897"/>
      <c r="BF36" s="897"/>
      <c r="BG36" s="897"/>
      <c r="BH36" s="897"/>
      <c r="BI36" s="898"/>
      <c r="BJ36" s="228"/>
      <c r="BK36" s="228"/>
      <c r="BL36" s="228"/>
      <c r="BM36" s="228"/>
      <c r="BN36" s="228"/>
      <c r="BO36" s="237"/>
      <c r="BP36" s="237"/>
      <c r="BQ36" s="234">
        <v>30</v>
      </c>
      <c r="BR36" s="235"/>
      <c r="BS36" s="838"/>
      <c r="BT36" s="839"/>
      <c r="BU36" s="839"/>
      <c r="BV36" s="839"/>
      <c r="BW36" s="839"/>
      <c r="BX36" s="839"/>
      <c r="BY36" s="839"/>
      <c r="BZ36" s="839"/>
      <c r="CA36" s="839"/>
      <c r="CB36" s="839"/>
      <c r="CC36" s="839"/>
      <c r="CD36" s="839"/>
      <c r="CE36" s="839"/>
      <c r="CF36" s="839"/>
      <c r="CG36" s="84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38"/>
      <c r="DW36" s="839"/>
      <c r="DX36" s="839"/>
      <c r="DY36" s="839"/>
      <c r="DZ36" s="844"/>
      <c r="EA36" s="226"/>
    </row>
    <row r="37" spans="1:131" ht="26.25" customHeight="1" x14ac:dyDescent="0.15">
      <c r="A37" s="238">
        <v>10</v>
      </c>
      <c r="B37" s="845"/>
      <c r="C37" s="846"/>
      <c r="D37" s="846"/>
      <c r="E37" s="846"/>
      <c r="F37" s="846"/>
      <c r="G37" s="846"/>
      <c r="H37" s="846"/>
      <c r="I37" s="846"/>
      <c r="J37" s="846"/>
      <c r="K37" s="846"/>
      <c r="L37" s="846"/>
      <c r="M37" s="846"/>
      <c r="N37" s="846"/>
      <c r="O37" s="846"/>
      <c r="P37" s="847"/>
      <c r="Q37" s="848"/>
      <c r="R37" s="849"/>
      <c r="S37" s="849"/>
      <c r="T37" s="849"/>
      <c r="U37" s="849"/>
      <c r="V37" s="849"/>
      <c r="W37" s="849"/>
      <c r="X37" s="849"/>
      <c r="Y37" s="849"/>
      <c r="Z37" s="849"/>
      <c r="AA37" s="849"/>
      <c r="AB37" s="849"/>
      <c r="AC37" s="849"/>
      <c r="AD37" s="849"/>
      <c r="AE37" s="850"/>
      <c r="AF37" s="851"/>
      <c r="AG37" s="852"/>
      <c r="AH37" s="852"/>
      <c r="AI37" s="852"/>
      <c r="AJ37" s="853"/>
      <c r="AK37" s="899"/>
      <c r="AL37" s="895"/>
      <c r="AM37" s="895"/>
      <c r="AN37" s="895"/>
      <c r="AO37" s="895"/>
      <c r="AP37" s="895"/>
      <c r="AQ37" s="895"/>
      <c r="AR37" s="895"/>
      <c r="AS37" s="895"/>
      <c r="AT37" s="895"/>
      <c r="AU37" s="895"/>
      <c r="AV37" s="895"/>
      <c r="AW37" s="895"/>
      <c r="AX37" s="895"/>
      <c r="AY37" s="895"/>
      <c r="AZ37" s="896"/>
      <c r="BA37" s="896"/>
      <c r="BB37" s="896"/>
      <c r="BC37" s="896"/>
      <c r="BD37" s="896"/>
      <c r="BE37" s="897"/>
      <c r="BF37" s="897"/>
      <c r="BG37" s="897"/>
      <c r="BH37" s="897"/>
      <c r="BI37" s="898"/>
      <c r="BJ37" s="228"/>
      <c r="BK37" s="228"/>
      <c r="BL37" s="228"/>
      <c r="BM37" s="228"/>
      <c r="BN37" s="228"/>
      <c r="BO37" s="237"/>
      <c r="BP37" s="237"/>
      <c r="BQ37" s="234">
        <v>31</v>
      </c>
      <c r="BR37" s="235"/>
      <c r="BS37" s="838"/>
      <c r="BT37" s="839"/>
      <c r="BU37" s="839"/>
      <c r="BV37" s="839"/>
      <c r="BW37" s="839"/>
      <c r="BX37" s="839"/>
      <c r="BY37" s="839"/>
      <c r="BZ37" s="839"/>
      <c r="CA37" s="839"/>
      <c r="CB37" s="839"/>
      <c r="CC37" s="839"/>
      <c r="CD37" s="839"/>
      <c r="CE37" s="839"/>
      <c r="CF37" s="839"/>
      <c r="CG37" s="84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38"/>
      <c r="DW37" s="839"/>
      <c r="DX37" s="839"/>
      <c r="DY37" s="839"/>
      <c r="DZ37" s="844"/>
      <c r="EA37" s="226"/>
    </row>
    <row r="38" spans="1:131" ht="26.25" customHeight="1" x14ac:dyDescent="0.15">
      <c r="A38" s="238">
        <v>11</v>
      </c>
      <c r="B38" s="845"/>
      <c r="C38" s="846"/>
      <c r="D38" s="846"/>
      <c r="E38" s="846"/>
      <c r="F38" s="846"/>
      <c r="G38" s="846"/>
      <c r="H38" s="846"/>
      <c r="I38" s="846"/>
      <c r="J38" s="846"/>
      <c r="K38" s="846"/>
      <c r="L38" s="846"/>
      <c r="M38" s="846"/>
      <c r="N38" s="846"/>
      <c r="O38" s="846"/>
      <c r="P38" s="847"/>
      <c r="Q38" s="848"/>
      <c r="R38" s="849"/>
      <c r="S38" s="849"/>
      <c r="T38" s="849"/>
      <c r="U38" s="849"/>
      <c r="V38" s="849"/>
      <c r="W38" s="849"/>
      <c r="X38" s="849"/>
      <c r="Y38" s="849"/>
      <c r="Z38" s="849"/>
      <c r="AA38" s="849"/>
      <c r="AB38" s="849"/>
      <c r="AC38" s="849"/>
      <c r="AD38" s="849"/>
      <c r="AE38" s="850"/>
      <c r="AF38" s="851"/>
      <c r="AG38" s="852"/>
      <c r="AH38" s="852"/>
      <c r="AI38" s="852"/>
      <c r="AJ38" s="853"/>
      <c r="AK38" s="899"/>
      <c r="AL38" s="895"/>
      <c r="AM38" s="895"/>
      <c r="AN38" s="895"/>
      <c r="AO38" s="895"/>
      <c r="AP38" s="895"/>
      <c r="AQ38" s="895"/>
      <c r="AR38" s="895"/>
      <c r="AS38" s="895"/>
      <c r="AT38" s="895"/>
      <c r="AU38" s="895"/>
      <c r="AV38" s="895"/>
      <c r="AW38" s="895"/>
      <c r="AX38" s="895"/>
      <c r="AY38" s="895"/>
      <c r="AZ38" s="896"/>
      <c r="BA38" s="896"/>
      <c r="BB38" s="896"/>
      <c r="BC38" s="896"/>
      <c r="BD38" s="896"/>
      <c r="BE38" s="897"/>
      <c r="BF38" s="897"/>
      <c r="BG38" s="897"/>
      <c r="BH38" s="897"/>
      <c r="BI38" s="898"/>
      <c r="BJ38" s="228"/>
      <c r="BK38" s="228"/>
      <c r="BL38" s="228"/>
      <c r="BM38" s="228"/>
      <c r="BN38" s="228"/>
      <c r="BO38" s="237"/>
      <c r="BP38" s="237"/>
      <c r="BQ38" s="234">
        <v>32</v>
      </c>
      <c r="BR38" s="235"/>
      <c r="BS38" s="838"/>
      <c r="BT38" s="839"/>
      <c r="BU38" s="839"/>
      <c r="BV38" s="839"/>
      <c r="BW38" s="839"/>
      <c r="BX38" s="839"/>
      <c r="BY38" s="839"/>
      <c r="BZ38" s="839"/>
      <c r="CA38" s="839"/>
      <c r="CB38" s="839"/>
      <c r="CC38" s="839"/>
      <c r="CD38" s="839"/>
      <c r="CE38" s="839"/>
      <c r="CF38" s="839"/>
      <c r="CG38" s="84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38"/>
      <c r="DW38" s="839"/>
      <c r="DX38" s="839"/>
      <c r="DY38" s="839"/>
      <c r="DZ38" s="844"/>
      <c r="EA38" s="226"/>
    </row>
    <row r="39" spans="1:131" ht="26.25" customHeight="1" x14ac:dyDescent="0.15">
      <c r="A39" s="238">
        <v>12</v>
      </c>
      <c r="B39" s="845"/>
      <c r="C39" s="846"/>
      <c r="D39" s="846"/>
      <c r="E39" s="846"/>
      <c r="F39" s="846"/>
      <c r="G39" s="846"/>
      <c r="H39" s="846"/>
      <c r="I39" s="846"/>
      <c r="J39" s="846"/>
      <c r="K39" s="846"/>
      <c r="L39" s="846"/>
      <c r="M39" s="846"/>
      <c r="N39" s="846"/>
      <c r="O39" s="846"/>
      <c r="P39" s="847"/>
      <c r="Q39" s="848"/>
      <c r="R39" s="849"/>
      <c r="S39" s="849"/>
      <c r="T39" s="849"/>
      <c r="U39" s="849"/>
      <c r="V39" s="849"/>
      <c r="W39" s="849"/>
      <c r="X39" s="849"/>
      <c r="Y39" s="849"/>
      <c r="Z39" s="849"/>
      <c r="AA39" s="849"/>
      <c r="AB39" s="849"/>
      <c r="AC39" s="849"/>
      <c r="AD39" s="849"/>
      <c r="AE39" s="850"/>
      <c r="AF39" s="851"/>
      <c r="AG39" s="852"/>
      <c r="AH39" s="852"/>
      <c r="AI39" s="852"/>
      <c r="AJ39" s="853"/>
      <c r="AK39" s="899"/>
      <c r="AL39" s="895"/>
      <c r="AM39" s="895"/>
      <c r="AN39" s="895"/>
      <c r="AO39" s="895"/>
      <c r="AP39" s="895"/>
      <c r="AQ39" s="895"/>
      <c r="AR39" s="895"/>
      <c r="AS39" s="895"/>
      <c r="AT39" s="895"/>
      <c r="AU39" s="895"/>
      <c r="AV39" s="895"/>
      <c r="AW39" s="895"/>
      <c r="AX39" s="895"/>
      <c r="AY39" s="895"/>
      <c r="AZ39" s="896"/>
      <c r="BA39" s="896"/>
      <c r="BB39" s="896"/>
      <c r="BC39" s="896"/>
      <c r="BD39" s="896"/>
      <c r="BE39" s="897"/>
      <c r="BF39" s="897"/>
      <c r="BG39" s="897"/>
      <c r="BH39" s="897"/>
      <c r="BI39" s="898"/>
      <c r="BJ39" s="228"/>
      <c r="BK39" s="228"/>
      <c r="BL39" s="228"/>
      <c r="BM39" s="228"/>
      <c r="BN39" s="228"/>
      <c r="BO39" s="237"/>
      <c r="BP39" s="237"/>
      <c r="BQ39" s="234">
        <v>33</v>
      </c>
      <c r="BR39" s="235"/>
      <c r="BS39" s="838"/>
      <c r="BT39" s="839"/>
      <c r="BU39" s="839"/>
      <c r="BV39" s="839"/>
      <c r="BW39" s="839"/>
      <c r="BX39" s="839"/>
      <c r="BY39" s="839"/>
      <c r="BZ39" s="839"/>
      <c r="CA39" s="839"/>
      <c r="CB39" s="839"/>
      <c r="CC39" s="839"/>
      <c r="CD39" s="839"/>
      <c r="CE39" s="839"/>
      <c r="CF39" s="839"/>
      <c r="CG39" s="84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38"/>
      <c r="DW39" s="839"/>
      <c r="DX39" s="839"/>
      <c r="DY39" s="839"/>
      <c r="DZ39" s="844"/>
      <c r="EA39" s="226"/>
    </row>
    <row r="40" spans="1:131" ht="26.25" customHeight="1" x14ac:dyDescent="0.15">
      <c r="A40" s="234">
        <v>13</v>
      </c>
      <c r="B40" s="845"/>
      <c r="C40" s="846"/>
      <c r="D40" s="846"/>
      <c r="E40" s="846"/>
      <c r="F40" s="846"/>
      <c r="G40" s="846"/>
      <c r="H40" s="846"/>
      <c r="I40" s="846"/>
      <c r="J40" s="846"/>
      <c r="K40" s="846"/>
      <c r="L40" s="846"/>
      <c r="M40" s="846"/>
      <c r="N40" s="846"/>
      <c r="O40" s="846"/>
      <c r="P40" s="847"/>
      <c r="Q40" s="848"/>
      <c r="R40" s="849"/>
      <c r="S40" s="849"/>
      <c r="T40" s="849"/>
      <c r="U40" s="849"/>
      <c r="V40" s="849"/>
      <c r="W40" s="849"/>
      <c r="X40" s="849"/>
      <c r="Y40" s="849"/>
      <c r="Z40" s="849"/>
      <c r="AA40" s="849"/>
      <c r="AB40" s="849"/>
      <c r="AC40" s="849"/>
      <c r="AD40" s="849"/>
      <c r="AE40" s="850"/>
      <c r="AF40" s="851"/>
      <c r="AG40" s="852"/>
      <c r="AH40" s="852"/>
      <c r="AI40" s="852"/>
      <c r="AJ40" s="853"/>
      <c r="AK40" s="899"/>
      <c r="AL40" s="895"/>
      <c r="AM40" s="895"/>
      <c r="AN40" s="895"/>
      <c r="AO40" s="895"/>
      <c r="AP40" s="895"/>
      <c r="AQ40" s="895"/>
      <c r="AR40" s="895"/>
      <c r="AS40" s="895"/>
      <c r="AT40" s="895"/>
      <c r="AU40" s="895"/>
      <c r="AV40" s="895"/>
      <c r="AW40" s="895"/>
      <c r="AX40" s="895"/>
      <c r="AY40" s="895"/>
      <c r="AZ40" s="896"/>
      <c r="BA40" s="896"/>
      <c r="BB40" s="896"/>
      <c r="BC40" s="896"/>
      <c r="BD40" s="896"/>
      <c r="BE40" s="897"/>
      <c r="BF40" s="897"/>
      <c r="BG40" s="897"/>
      <c r="BH40" s="897"/>
      <c r="BI40" s="898"/>
      <c r="BJ40" s="228"/>
      <c r="BK40" s="228"/>
      <c r="BL40" s="228"/>
      <c r="BM40" s="228"/>
      <c r="BN40" s="228"/>
      <c r="BO40" s="237"/>
      <c r="BP40" s="237"/>
      <c r="BQ40" s="234">
        <v>34</v>
      </c>
      <c r="BR40" s="235"/>
      <c r="BS40" s="838"/>
      <c r="BT40" s="839"/>
      <c r="BU40" s="839"/>
      <c r="BV40" s="839"/>
      <c r="BW40" s="839"/>
      <c r="BX40" s="839"/>
      <c r="BY40" s="839"/>
      <c r="BZ40" s="839"/>
      <c r="CA40" s="839"/>
      <c r="CB40" s="839"/>
      <c r="CC40" s="839"/>
      <c r="CD40" s="839"/>
      <c r="CE40" s="839"/>
      <c r="CF40" s="839"/>
      <c r="CG40" s="84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38"/>
      <c r="DW40" s="839"/>
      <c r="DX40" s="839"/>
      <c r="DY40" s="839"/>
      <c r="DZ40" s="844"/>
      <c r="EA40" s="226"/>
    </row>
    <row r="41" spans="1:131" ht="26.25" customHeight="1" x14ac:dyDescent="0.15">
      <c r="A41" s="234">
        <v>14</v>
      </c>
      <c r="B41" s="845"/>
      <c r="C41" s="846"/>
      <c r="D41" s="846"/>
      <c r="E41" s="846"/>
      <c r="F41" s="846"/>
      <c r="G41" s="846"/>
      <c r="H41" s="846"/>
      <c r="I41" s="846"/>
      <c r="J41" s="846"/>
      <c r="K41" s="846"/>
      <c r="L41" s="846"/>
      <c r="M41" s="846"/>
      <c r="N41" s="846"/>
      <c r="O41" s="846"/>
      <c r="P41" s="847"/>
      <c r="Q41" s="848"/>
      <c r="R41" s="849"/>
      <c r="S41" s="849"/>
      <c r="T41" s="849"/>
      <c r="U41" s="849"/>
      <c r="V41" s="849"/>
      <c r="W41" s="849"/>
      <c r="X41" s="849"/>
      <c r="Y41" s="849"/>
      <c r="Z41" s="849"/>
      <c r="AA41" s="849"/>
      <c r="AB41" s="849"/>
      <c r="AC41" s="849"/>
      <c r="AD41" s="849"/>
      <c r="AE41" s="850"/>
      <c r="AF41" s="851"/>
      <c r="AG41" s="852"/>
      <c r="AH41" s="852"/>
      <c r="AI41" s="852"/>
      <c r="AJ41" s="853"/>
      <c r="AK41" s="899"/>
      <c r="AL41" s="895"/>
      <c r="AM41" s="895"/>
      <c r="AN41" s="895"/>
      <c r="AO41" s="895"/>
      <c r="AP41" s="895"/>
      <c r="AQ41" s="895"/>
      <c r="AR41" s="895"/>
      <c r="AS41" s="895"/>
      <c r="AT41" s="895"/>
      <c r="AU41" s="895"/>
      <c r="AV41" s="895"/>
      <c r="AW41" s="895"/>
      <c r="AX41" s="895"/>
      <c r="AY41" s="895"/>
      <c r="AZ41" s="896"/>
      <c r="BA41" s="896"/>
      <c r="BB41" s="896"/>
      <c r="BC41" s="896"/>
      <c r="BD41" s="896"/>
      <c r="BE41" s="897"/>
      <c r="BF41" s="897"/>
      <c r="BG41" s="897"/>
      <c r="BH41" s="897"/>
      <c r="BI41" s="898"/>
      <c r="BJ41" s="228"/>
      <c r="BK41" s="228"/>
      <c r="BL41" s="228"/>
      <c r="BM41" s="228"/>
      <c r="BN41" s="228"/>
      <c r="BO41" s="237"/>
      <c r="BP41" s="237"/>
      <c r="BQ41" s="234">
        <v>35</v>
      </c>
      <c r="BR41" s="235"/>
      <c r="BS41" s="838"/>
      <c r="BT41" s="839"/>
      <c r="BU41" s="839"/>
      <c r="BV41" s="839"/>
      <c r="BW41" s="839"/>
      <c r="BX41" s="839"/>
      <c r="BY41" s="839"/>
      <c r="BZ41" s="839"/>
      <c r="CA41" s="839"/>
      <c r="CB41" s="839"/>
      <c r="CC41" s="839"/>
      <c r="CD41" s="839"/>
      <c r="CE41" s="839"/>
      <c r="CF41" s="839"/>
      <c r="CG41" s="84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38"/>
      <c r="DW41" s="839"/>
      <c r="DX41" s="839"/>
      <c r="DY41" s="839"/>
      <c r="DZ41" s="844"/>
      <c r="EA41" s="226"/>
    </row>
    <row r="42" spans="1:131" ht="26.25" customHeight="1" x14ac:dyDescent="0.15">
      <c r="A42" s="234">
        <v>15</v>
      </c>
      <c r="B42" s="845"/>
      <c r="C42" s="846"/>
      <c r="D42" s="846"/>
      <c r="E42" s="846"/>
      <c r="F42" s="846"/>
      <c r="G42" s="846"/>
      <c r="H42" s="846"/>
      <c r="I42" s="846"/>
      <c r="J42" s="846"/>
      <c r="K42" s="846"/>
      <c r="L42" s="846"/>
      <c r="M42" s="846"/>
      <c r="N42" s="846"/>
      <c r="O42" s="846"/>
      <c r="P42" s="847"/>
      <c r="Q42" s="848"/>
      <c r="R42" s="849"/>
      <c r="S42" s="849"/>
      <c r="T42" s="849"/>
      <c r="U42" s="849"/>
      <c r="V42" s="849"/>
      <c r="W42" s="849"/>
      <c r="X42" s="849"/>
      <c r="Y42" s="849"/>
      <c r="Z42" s="849"/>
      <c r="AA42" s="849"/>
      <c r="AB42" s="849"/>
      <c r="AC42" s="849"/>
      <c r="AD42" s="849"/>
      <c r="AE42" s="850"/>
      <c r="AF42" s="851"/>
      <c r="AG42" s="852"/>
      <c r="AH42" s="852"/>
      <c r="AI42" s="852"/>
      <c r="AJ42" s="853"/>
      <c r="AK42" s="899"/>
      <c r="AL42" s="895"/>
      <c r="AM42" s="895"/>
      <c r="AN42" s="895"/>
      <c r="AO42" s="895"/>
      <c r="AP42" s="895"/>
      <c r="AQ42" s="895"/>
      <c r="AR42" s="895"/>
      <c r="AS42" s="895"/>
      <c r="AT42" s="895"/>
      <c r="AU42" s="895"/>
      <c r="AV42" s="895"/>
      <c r="AW42" s="895"/>
      <c r="AX42" s="895"/>
      <c r="AY42" s="895"/>
      <c r="AZ42" s="896"/>
      <c r="BA42" s="896"/>
      <c r="BB42" s="896"/>
      <c r="BC42" s="896"/>
      <c r="BD42" s="896"/>
      <c r="BE42" s="897"/>
      <c r="BF42" s="897"/>
      <c r="BG42" s="897"/>
      <c r="BH42" s="897"/>
      <c r="BI42" s="898"/>
      <c r="BJ42" s="228"/>
      <c r="BK42" s="228"/>
      <c r="BL42" s="228"/>
      <c r="BM42" s="228"/>
      <c r="BN42" s="228"/>
      <c r="BO42" s="237"/>
      <c r="BP42" s="237"/>
      <c r="BQ42" s="234">
        <v>36</v>
      </c>
      <c r="BR42" s="235"/>
      <c r="BS42" s="838"/>
      <c r="BT42" s="839"/>
      <c r="BU42" s="839"/>
      <c r="BV42" s="839"/>
      <c r="BW42" s="839"/>
      <c r="BX42" s="839"/>
      <c r="BY42" s="839"/>
      <c r="BZ42" s="839"/>
      <c r="CA42" s="839"/>
      <c r="CB42" s="839"/>
      <c r="CC42" s="839"/>
      <c r="CD42" s="839"/>
      <c r="CE42" s="839"/>
      <c r="CF42" s="839"/>
      <c r="CG42" s="84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38"/>
      <c r="DW42" s="839"/>
      <c r="DX42" s="839"/>
      <c r="DY42" s="839"/>
      <c r="DZ42" s="844"/>
      <c r="EA42" s="226"/>
    </row>
    <row r="43" spans="1:131" ht="26.25" customHeight="1" x14ac:dyDescent="0.15">
      <c r="A43" s="234">
        <v>16</v>
      </c>
      <c r="B43" s="845"/>
      <c r="C43" s="846"/>
      <c r="D43" s="846"/>
      <c r="E43" s="846"/>
      <c r="F43" s="846"/>
      <c r="G43" s="846"/>
      <c r="H43" s="846"/>
      <c r="I43" s="846"/>
      <c r="J43" s="846"/>
      <c r="K43" s="846"/>
      <c r="L43" s="846"/>
      <c r="M43" s="846"/>
      <c r="N43" s="846"/>
      <c r="O43" s="846"/>
      <c r="P43" s="847"/>
      <c r="Q43" s="848"/>
      <c r="R43" s="849"/>
      <c r="S43" s="849"/>
      <c r="T43" s="849"/>
      <c r="U43" s="849"/>
      <c r="V43" s="849"/>
      <c r="W43" s="849"/>
      <c r="X43" s="849"/>
      <c r="Y43" s="849"/>
      <c r="Z43" s="849"/>
      <c r="AA43" s="849"/>
      <c r="AB43" s="849"/>
      <c r="AC43" s="849"/>
      <c r="AD43" s="849"/>
      <c r="AE43" s="850"/>
      <c r="AF43" s="851"/>
      <c r="AG43" s="852"/>
      <c r="AH43" s="852"/>
      <c r="AI43" s="852"/>
      <c r="AJ43" s="853"/>
      <c r="AK43" s="899"/>
      <c r="AL43" s="895"/>
      <c r="AM43" s="895"/>
      <c r="AN43" s="895"/>
      <c r="AO43" s="895"/>
      <c r="AP43" s="895"/>
      <c r="AQ43" s="895"/>
      <c r="AR43" s="895"/>
      <c r="AS43" s="895"/>
      <c r="AT43" s="895"/>
      <c r="AU43" s="895"/>
      <c r="AV43" s="895"/>
      <c r="AW43" s="895"/>
      <c r="AX43" s="895"/>
      <c r="AY43" s="895"/>
      <c r="AZ43" s="896"/>
      <c r="BA43" s="896"/>
      <c r="BB43" s="896"/>
      <c r="BC43" s="896"/>
      <c r="BD43" s="896"/>
      <c r="BE43" s="897"/>
      <c r="BF43" s="897"/>
      <c r="BG43" s="897"/>
      <c r="BH43" s="897"/>
      <c r="BI43" s="898"/>
      <c r="BJ43" s="228"/>
      <c r="BK43" s="228"/>
      <c r="BL43" s="228"/>
      <c r="BM43" s="228"/>
      <c r="BN43" s="228"/>
      <c r="BO43" s="237"/>
      <c r="BP43" s="237"/>
      <c r="BQ43" s="234">
        <v>37</v>
      </c>
      <c r="BR43" s="235"/>
      <c r="BS43" s="838"/>
      <c r="BT43" s="839"/>
      <c r="BU43" s="839"/>
      <c r="BV43" s="839"/>
      <c r="BW43" s="839"/>
      <c r="BX43" s="839"/>
      <c r="BY43" s="839"/>
      <c r="BZ43" s="839"/>
      <c r="CA43" s="839"/>
      <c r="CB43" s="839"/>
      <c r="CC43" s="839"/>
      <c r="CD43" s="839"/>
      <c r="CE43" s="839"/>
      <c r="CF43" s="839"/>
      <c r="CG43" s="84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38"/>
      <c r="DW43" s="839"/>
      <c r="DX43" s="839"/>
      <c r="DY43" s="839"/>
      <c r="DZ43" s="844"/>
      <c r="EA43" s="226"/>
    </row>
    <row r="44" spans="1:131" ht="26.25" customHeight="1" x14ac:dyDescent="0.15">
      <c r="A44" s="234">
        <v>17</v>
      </c>
      <c r="B44" s="845"/>
      <c r="C44" s="846"/>
      <c r="D44" s="846"/>
      <c r="E44" s="846"/>
      <c r="F44" s="846"/>
      <c r="G44" s="846"/>
      <c r="H44" s="846"/>
      <c r="I44" s="846"/>
      <c r="J44" s="846"/>
      <c r="K44" s="846"/>
      <c r="L44" s="846"/>
      <c r="M44" s="846"/>
      <c r="N44" s="846"/>
      <c r="O44" s="846"/>
      <c r="P44" s="847"/>
      <c r="Q44" s="848"/>
      <c r="R44" s="849"/>
      <c r="S44" s="849"/>
      <c r="T44" s="849"/>
      <c r="U44" s="849"/>
      <c r="V44" s="849"/>
      <c r="W44" s="849"/>
      <c r="X44" s="849"/>
      <c r="Y44" s="849"/>
      <c r="Z44" s="849"/>
      <c r="AA44" s="849"/>
      <c r="AB44" s="849"/>
      <c r="AC44" s="849"/>
      <c r="AD44" s="849"/>
      <c r="AE44" s="850"/>
      <c r="AF44" s="851"/>
      <c r="AG44" s="852"/>
      <c r="AH44" s="852"/>
      <c r="AI44" s="852"/>
      <c r="AJ44" s="853"/>
      <c r="AK44" s="899"/>
      <c r="AL44" s="895"/>
      <c r="AM44" s="895"/>
      <c r="AN44" s="895"/>
      <c r="AO44" s="895"/>
      <c r="AP44" s="895"/>
      <c r="AQ44" s="895"/>
      <c r="AR44" s="895"/>
      <c r="AS44" s="895"/>
      <c r="AT44" s="895"/>
      <c r="AU44" s="895"/>
      <c r="AV44" s="895"/>
      <c r="AW44" s="895"/>
      <c r="AX44" s="895"/>
      <c r="AY44" s="895"/>
      <c r="AZ44" s="896"/>
      <c r="BA44" s="896"/>
      <c r="BB44" s="896"/>
      <c r="BC44" s="896"/>
      <c r="BD44" s="896"/>
      <c r="BE44" s="897"/>
      <c r="BF44" s="897"/>
      <c r="BG44" s="897"/>
      <c r="BH44" s="897"/>
      <c r="BI44" s="898"/>
      <c r="BJ44" s="228"/>
      <c r="BK44" s="228"/>
      <c r="BL44" s="228"/>
      <c r="BM44" s="228"/>
      <c r="BN44" s="228"/>
      <c r="BO44" s="237"/>
      <c r="BP44" s="237"/>
      <c r="BQ44" s="234">
        <v>38</v>
      </c>
      <c r="BR44" s="235"/>
      <c r="BS44" s="838"/>
      <c r="BT44" s="839"/>
      <c r="BU44" s="839"/>
      <c r="BV44" s="839"/>
      <c r="BW44" s="839"/>
      <c r="BX44" s="839"/>
      <c r="BY44" s="839"/>
      <c r="BZ44" s="839"/>
      <c r="CA44" s="839"/>
      <c r="CB44" s="839"/>
      <c r="CC44" s="839"/>
      <c r="CD44" s="839"/>
      <c r="CE44" s="839"/>
      <c r="CF44" s="839"/>
      <c r="CG44" s="84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38"/>
      <c r="DW44" s="839"/>
      <c r="DX44" s="839"/>
      <c r="DY44" s="839"/>
      <c r="DZ44" s="844"/>
      <c r="EA44" s="226"/>
    </row>
    <row r="45" spans="1:131" ht="26.25" customHeight="1" x14ac:dyDescent="0.15">
      <c r="A45" s="234">
        <v>18</v>
      </c>
      <c r="B45" s="845"/>
      <c r="C45" s="846"/>
      <c r="D45" s="846"/>
      <c r="E45" s="846"/>
      <c r="F45" s="846"/>
      <c r="G45" s="846"/>
      <c r="H45" s="846"/>
      <c r="I45" s="846"/>
      <c r="J45" s="846"/>
      <c r="K45" s="846"/>
      <c r="L45" s="846"/>
      <c r="M45" s="846"/>
      <c r="N45" s="846"/>
      <c r="O45" s="846"/>
      <c r="P45" s="847"/>
      <c r="Q45" s="848"/>
      <c r="R45" s="849"/>
      <c r="S45" s="849"/>
      <c r="T45" s="849"/>
      <c r="U45" s="849"/>
      <c r="V45" s="849"/>
      <c r="W45" s="849"/>
      <c r="X45" s="849"/>
      <c r="Y45" s="849"/>
      <c r="Z45" s="849"/>
      <c r="AA45" s="849"/>
      <c r="AB45" s="849"/>
      <c r="AC45" s="849"/>
      <c r="AD45" s="849"/>
      <c r="AE45" s="850"/>
      <c r="AF45" s="851"/>
      <c r="AG45" s="852"/>
      <c r="AH45" s="852"/>
      <c r="AI45" s="852"/>
      <c r="AJ45" s="853"/>
      <c r="AK45" s="899"/>
      <c r="AL45" s="895"/>
      <c r="AM45" s="895"/>
      <c r="AN45" s="895"/>
      <c r="AO45" s="895"/>
      <c r="AP45" s="895"/>
      <c r="AQ45" s="895"/>
      <c r="AR45" s="895"/>
      <c r="AS45" s="895"/>
      <c r="AT45" s="895"/>
      <c r="AU45" s="895"/>
      <c r="AV45" s="895"/>
      <c r="AW45" s="895"/>
      <c r="AX45" s="895"/>
      <c r="AY45" s="895"/>
      <c r="AZ45" s="896"/>
      <c r="BA45" s="896"/>
      <c r="BB45" s="896"/>
      <c r="BC45" s="896"/>
      <c r="BD45" s="896"/>
      <c r="BE45" s="897"/>
      <c r="BF45" s="897"/>
      <c r="BG45" s="897"/>
      <c r="BH45" s="897"/>
      <c r="BI45" s="898"/>
      <c r="BJ45" s="228"/>
      <c r="BK45" s="228"/>
      <c r="BL45" s="228"/>
      <c r="BM45" s="228"/>
      <c r="BN45" s="228"/>
      <c r="BO45" s="237"/>
      <c r="BP45" s="237"/>
      <c r="BQ45" s="234">
        <v>39</v>
      </c>
      <c r="BR45" s="235"/>
      <c r="BS45" s="838"/>
      <c r="BT45" s="839"/>
      <c r="BU45" s="839"/>
      <c r="BV45" s="839"/>
      <c r="BW45" s="839"/>
      <c r="BX45" s="839"/>
      <c r="BY45" s="839"/>
      <c r="BZ45" s="839"/>
      <c r="CA45" s="839"/>
      <c r="CB45" s="839"/>
      <c r="CC45" s="839"/>
      <c r="CD45" s="839"/>
      <c r="CE45" s="839"/>
      <c r="CF45" s="839"/>
      <c r="CG45" s="84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38"/>
      <c r="DW45" s="839"/>
      <c r="DX45" s="839"/>
      <c r="DY45" s="839"/>
      <c r="DZ45" s="844"/>
      <c r="EA45" s="226"/>
    </row>
    <row r="46" spans="1:131" ht="26.25" customHeight="1" x14ac:dyDescent="0.15">
      <c r="A46" s="234">
        <v>19</v>
      </c>
      <c r="B46" s="845"/>
      <c r="C46" s="846"/>
      <c r="D46" s="846"/>
      <c r="E46" s="846"/>
      <c r="F46" s="846"/>
      <c r="G46" s="846"/>
      <c r="H46" s="846"/>
      <c r="I46" s="846"/>
      <c r="J46" s="846"/>
      <c r="K46" s="846"/>
      <c r="L46" s="846"/>
      <c r="M46" s="846"/>
      <c r="N46" s="846"/>
      <c r="O46" s="846"/>
      <c r="P46" s="847"/>
      <c r="Q46" s="848"/>
      <c r="R46" s="849"/>
      <c r="S46" s="849"/>
      <c r="T46" s="849"/>
      <c r="U46" s="849"/>
      <c r="V46" s="849"/>
      <c r="W46" s="849"/>
      <c r="X46" s="849"/>
      <c r="Y46" s="849"/>
      <c r="Z46" s="849"/>
      <c r="AA46" s="849"/>
      <c r="AB46" s="849"/>
      <c r="AC46" s="849"/>
      <c r="AD46" s="849"/>
      <c r="AE46" s="850"/>
      <c r="AF46" s="851"/>
      <c r="AG46" s="852"/>
      <c r="AH46" s="852"/>
      <c r="AI46" s="852"/>
      <c r="AJ46" s="853"/>
      <c r="AK46" s="899"/>
      <c r="AL46" s="895"/>
      <c r="AM46" s="895"/>
      <c r="AN46" s="895"/>
      <c r="AO46" s="895"/>
      <c r="AP46" s="895"/>
      <c r="AQ46" s="895"/>
      <c r="AR46" s="895"/>
      <c r="AS46" s="895"/>
      <c r="AT46" s="895"/>
      <c r="AU46" s="895"/>
      <c r="AV46" s="895"/>
      <c r="AW46" s="895"/>
      <c r="AX46" s="895"/>
      <c r="AY46" s="895"/>
      <c r="AZ46" s="896"/>
      <c r="BA46" s="896"/>
      <c r="BB46" s="896"/>
      <c r="BC46" s="896"/>
      <c r="BD46" s="896"/>
      <c r="BE46" s="897"/>
      <c r="BF46" s="897"/>
      <c r="BG46" s="897"/>
      <c r="BH46" s="897"/>
      <c r="BI46" s="898"/>
      <c r="BJ46" s="228"/>
      <c r="BK46" s="228"/>
      <c r="BL46" s="228"/>
      <c r="BM46" s="228"/>
      <c r="BN46" s="228"/>
      <c r="BO46" s="237"/>
      <c r="BP46" s="237"/>
      <c r="BQ46" s="234">
        <v>40</v>
      </c>
      <c r="BR46" s="235"/>
      <c r="BS46" s="838"/>
      <c r="BT46" s="839"/>
      <c r="BU46" s="839"/>
      <c r="BV46" s="839"/>
      <c r="BW46" s="839"/>
      <c r="BX46" s="839"/>
      <c r="BY46" s="839"/>
      <c r="BZ46" s="839"/>
      <c r="CA46" s="839"/>
      <c r="CB46" s="839"/>
      <c r="CC46" s="839"/>
      <c r="CD46" s="839"/>
      <c r="CE46" s="839"/>
      <c r="CF46" s="839"/>
      <c r="CG46" s="84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38"/>
      <c r="DW46" s="839"/>
      <c r="DX46" s="839"/>
      <c r="DY46" s="839"/>
      <c r="DZ46" s="844"/>
      <c r="EA46" s="226"/>
    </row>
    <row r="47" spans="1:131" ht="26.25" customHeight="1" x14ac:dyDescent="0.15">
      <c r="A47" s="234">
        <v>20</v>
      </c>
      <c r="B47" s="845"/>
      <c r="C47" s="846"/>
      <c r="D47" s="846"/>
      <c r="E47" s="846"/>
      <c r="F47" s="846"/>
      <c r="G47" s="846"/>
      <c r="H47" s="846"/>
      <c r="I47" s="846"/>
      <c r="J47" s="846"/>
      <c r="K47" s="846"/>
      <c r="L47" s="846"/>
      <c r="M47" s="846"/>
      <c r="N47" s="846"/>
      <c r="O47" s="846"/>
      <c r="P47" s="847"/>
      <c r="Q47" s="848"/>
      <c r="R47" s="849"/>
      <c r="S47" s="849"/>
      <c r="T47" s="849"/>
      <c r="U47" s="849"/>
      <c r="V47" s="849"/>
      <c r="W47" s="849"/>
      <c r="X47" s="849"/>
      <c r="Y47" s="849"/>
      <c r="Z47" s="849"/>
      <c r="AA47" s="849"/>
      <c r="AB47" s="849"/>
      <c r="AC47" s="849"/>
      <c r="AD47" s="849"/>
      <c r="AE47" s="850"/>
      <c r="AF47" s="851"/>
      <c r="AG47" s="852"/>
      <c r="AH47" s="852"/>
      <c r="AI47" s="852"/>
      <c r="AJ47" s="853"/>
      <c r="AK47" s="899"/>
      <c r="AL47" s="895"/>
      <c r="AM47" s="895"/>
      <c r="AN47" s="895"/>
      <c r="AO47" s="895"/>
      <c r="AP47" s="895"/>
      <c r="AQ47" s="895"/>
      <c r="AR47" s="895"/>
      <c r="AS47" s="895"/>
      <c r="AT47" s="895"/>
      <c r="AU47" s="895"/>
      <c r="AV47" s="895"/>
      <c r="AW47" s="895"/>
      <c r="AX47" s="895"/>
      <c r="AY47" s="895"/>
      <c r="AZ47" s="896"/>
      <c r="BA47" s="896"/>
      <c r="BB47" s="896"/>
      <c r="BC47" s="896"/>
      <c r="BD47" s="896"/>
      <c r="BE47" s="897"/>
      <c r="BF47" s="897"/>
      <c r="BG47" s="897"/>
      <c r="BH47" s="897"/>
      <c r="BI47" s="898"/>
      <c r="BJ47" s="228"/>
      <c r="BK47" s="228"/>
      <c r="BL47" s="228"/>
      <c r="BM47" s="228"/>
      <c r="BN47" s="228"/>
      <c r="BO47" s="237"/>
      <c r="BP47" s="237"/>
      <c r="BQ47" s="234">
        <v>41</v>
      </c>
      <c r="BR47" s="235"/>
      <c r="BS47" s="838"/>
      <c r="BT47" s="839"/>
      <c r="BU47" s="839"/>
      <c r="BV47" s="839"/>
      <c r="BW47" s="839"/>
      <c r="BX47" s="839"/>
      <c r="BY47" s="839"/>
      <c r="BZ47" s="839"/>
      <c r="CA47" s="839"/>
      <c r="CB47" s="839"/>
      <c r="CC47" s="839"/>
      <c r="CD47" s="839"/>
      <c r="CE47" s="839"/>
      <c r="CF47" s="839"/>
      <c r="CG47" s="84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38"/>
      <c r="DW47" s="839"/>
      <c r="DX47" s="839"/>
      <c r="DY47" s="839"/>
      <c r="DZ47" s="844"/>
      <c r="EA47" s="226"/>
    </row>
    <row r="48" spans="1:131" ht="26.25" customHeight="1" x14ac:dyDescent="0.15">
      <c r="A48" s="234">
        <v>21</v>
      </c>
      <c r="B48" s="845"/>
      <c r="C48" s="846"/>
      <c r="D48" s="846"/>
      <c r="E48" s="846"/>
      <c r="F48" s="846"/>
      <c r="G48" s="846"/>
      <c r="H48" s="846"/>
      <c r="I48" s="846"/>
      <c r="J48" s="846"/>
      <c r="K48" s="846"/>
      <c r="L48" s="846"/>
      <c r="M48" s="846"/>
      <c r="N48" s="846"/>
      <c r="O48" s="846"/>
      <c r="P48" s="847"/>
      <c r="Q48" s="848"/>
      <c r="R48" s="849"/>
      <c r="S48" s="849"/>
      <c r="T48" s="849"/>
      <c r="U48" s="849"/>
      <c r="V48" s="849"/>
      <c r="W48" s="849"/>
      <c r="X48" s="849"/>
      <c r="Y48" s="849"/>
      <c r="Z48" s="849"/>
      <c r="AA48" s="849"/>
      <c r="AB48" s="849"/>
      <c r="AC48" s="849"/>
      <c r="AD48" s="849"/>
      <c r="AE48" s="850"/>
      <c r="AF48" s="851"/>
      <c r="AG48" s="852"/>
      <c r="AH48" s="852"/>
      <c r="AI48" s="852"/>
      <c r="AJ48" s="853"/>
      <c r="AK48" s="899"/>
      <c r="AL48" s="895"/>
      <c r="AM48" s="895"/>
      <c r="AN48" s="895"/>
      <c r="AO48" s="895"/>
      <c r="AP48" s="895"/>
      <c r="AQ48" s="895"/>
      <c r="AR48" s="895"/>
      <c r="AS48" s="895"/>
      <c r="AT48" s="895"/>
      <c r="AU48" s="895"/>
      <c r="AV48" s="895"/>
      <c r="AW48" s="895"/>
      <c r="AX48" s="895"/>
      <c r="AY48" s="895"/>
      <c r="AZ48" s="896"/>
      <c r="BA48" s="896"/>
      <c r="BB48" s="896"/>
      <c r="BC48" s="896"/>
      <c r="BD48" s="896"/>
      <c r="BE48" s="897"/>
      <c r="BF48" s="897"/>
      <c r="BG48" s="897"/>
      <c r="BH48" s="897"/>
      <c r="BI48" s="898"/>
      <c r="BJ48" s="228"/>
      <c r="BK48" s="228"/>
      <c r="BL48" s="228"/>
      <c r="BM48" s="228"/>
      <c r="BN48" s="228"/>
      <c r="BO48" s="237"/>
      <c r="BP48" s="237"/>
      <c r="BQ48" s="234">
        <v>42</v>
      </c>
      <c r="BR48" s="235"/>
      <c r="BS48" s="838"/>
      <c r="BT48" s="839"/>
      <c r="BU48" s="839"/>
      <c r="BV48" s="839"/>
      <c r="BW48" s="839"/>
      <c r="BX48" s="839"/>
      <c r="BY48" s="839"/>
      <c r="BZ48" s="839"/>
      <c r="CA48" s="839"/>
      <c r="CB48" s="839"/>
      <c r="CC48" s="839"/>
      <c r="CD48" s="839"/>
      <c r="CE48" s="839"/>
      <c r="CF48" s="839"/>
      <c r="CG48" s="84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38"/>
      <c r="DW48" s="839"/>
      <c r="DX48" s="839"/>
      <c r="DY48" s="839"/>
      <c r="DZ48" s="844"/>
      <c r="EA48" s="226"/>
    </row>
    <row r="49" spans="1:131" ht="26.25" customHeight="1" x14ac:dyDescent="0.15">
      <c r="A49" s="234">
        <v>22</v>
      </c>
      <c r="B49" s="845"/>
      <c r="C49" s="846"/>
      <c r="D49" s="846"/>
      <c r="E49" s="846"/>
      <c r="F49" s="846"/>
      <c r="G49" s="846"/>
      <c r="H49" s="846"/>
      <c r="I49" s="846"/>
      <c r="J49" s="846"/>
      <c r="K49" s="846"/>
      <c r="L49" s="846"/>
      <c r="M49" s="846"/>
      <c r="N49" s="846"/>
      <c r="O49" s="846"/>
      <c r="P49" s="847"/>
      <c r="Q49" s="848"/>
      <c r="R49" s="849"/>
      <c r="S49" s="849"/>
      <c r="T49" s="849"/>
      <c r="U49" s="849"/>
      <c r="V49" s="849"/>
      <c r="W49" s="849"/>
      <c r="X49" s="849"/>
      <c r="Y49" s="849"/>
      <c r="Z49" s="849"/>
      <c r="AA49" s="849"/>
      <c r="AB49" s="849"/>
      <c r="AC49" s="849"/>
      <c r="AD49" s="849"/>
      <c r="AE49" s="850"/>
      <c r="AF49" s="851"/>
      <c r="AG49" s="852"/>
      <c r="AH49" s="852"/>
      <c r="AI49" s="852"/>
      <c r="AJ49" s="853"/>
      <c r="AK49" s="899"/>
      <c r="AL49" s="895"/>
      <c r="AM49" s="895"/>
      <c r="AN49" s="895"/>
      <c r="AO49" s="895"/>
      <c r="AP49" s="895"/>
      <c r="AQ49" s="895"/>
      <c r="AR49" s="895"/>
      <c r="AS49" s="895"/>
      <c r="AT49" s="895"/>
      <c r="AU49" s="895"/>
      <c r="AV49" s="895"/>
      <c r="AW49" s="895"/>
      <c r="AX49" s="895"/>
      <c r="AY49" s="895"/>
      <c r="AZ49" s="896"/>
      <c r="BA49" s="896"/>
      <c r="BB49" s="896"/>
      <c r="BC49" s="896"/>
      <c r="BD49" s="896"/>
      <c r="BE49" s="897"/>
      <c r="BF49" s="897"/>
      <c r="BG49" s="897"/>
      <c r="BH49" s="897"/>
      <c r="BI49" s="898"/>
      <c r="BJ49" s="228"/>
      <c r="BK49" s="228"/>
      <c r="BL49" s="228"/>
      <c r="BM49" s="228"/>
      <c r="BN49" s="228"/>
      <c r="BO49" s="237"/>
      <c r="BP49" s="237"/>
      <c r="BQ49" s="234">
        <v>43</v>
      </c>
      <c r="BR49" s="235"/>
      <c r="BS49" s="838"/>
      <c r="BT49" s="839"/>
      <c r="BU49" s="839"/>
      <c r="BV49" s="839"/>
      <c r="BW49" s="839"/>
      <c r="BX49" s="839"/>
      <c r="BY49" s="839"/>
      <c r="BZ49" s="839"/>
      <c r="CA49" s="839"/>
      <c r="CB49" s="839"/>
      <c r="CC49" s="839"/>
      <c r="CD49" s="839"/>
      <c r="CE49" s="839"/>
      <c r="CF49" s="839"/>
      <c r="CG49" s="84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38"/>
      <c r="DW49" s="839"/>
      <c r="DX49" s="839"/>
      <c r="DY49" s="839"/>
      <c r="DZ49" s="844"/>
      <c r="EA49" s="226"/>
    </row>
    <row r="50" spans="1:131" ht="26.25" customHeight="1" x14ac:dyDescent="0.15">
      <c r="A50" s="234">
        <v>23</v>
      </c>
      <c r="B50" s="845"/>
      <c r="C50" s="846"/>
      <c r="D50" s="846"/>
      <c r="E50" s="846"/>
      <c r="F50" s="846"/>
      <c r="G50" s="846"/>
      <c r="H50" s="846"/>
      <c r="I50" s="846"/>
      <c r="J50" s="846"/>
      <c r="K50" s="846"/>
      <c r="L50" s="846"/>
      <c r="M50" s="846"/>
      <c r="N50" s="846"/>
      <c r="O50" s="846"/>
      <c r="P50" s="847"/>
      <c r="Q50" s="900"/>
      <c r="R50" s="901"/>
      <c r="S50" s="901"/>
      <c r="T50" s="901"/>
      <c r="U50" s="901"/>
      <c r="V50" s="901"/>
      <c r="W50" s="901"/>
      <c r="X50" s="901"/>
      <c r="Y50" s="901"/>
      <c r="Z50" s="901"/>
      <c r="AA50" s="901"/>
      <c r="AB50" s="901"/>
      <c r="AC50" s="901"/>
      <c r="AD50" s="901"/>
      <c r="AE50" s="902"/>
      <c r="AF50" s="851"/>
      <c r="AG50" s="852"/>
      <c r="AH50" s="852"/>
      <c r="AI50" s="852"/>
      <c r="AJ50" s="853"/>
      <c r="AK50" s="904"/>
      <c r="AL50" s="901"/>
      <c r="AM50" s="901"/>
      <c r="AN50" s="901"/>
      <c r="AO50" s="901"/>
      <c r="AP50" s="901"/>
      <c r="AQ50" s="901"/>
      <c r="AR50" s="901"/>
      <c r="AS50" s="901"/>
      <c r="AT50" s="901"/>
      <c r="AU50" s="901"/>
      <c r="AV50" s="901"/>
      <c r="AW50" s="901"/>
      <c r="AX50" s="901"/>
      <c r="AY50" s="901"/>
      <c r="AZ50" s="903"/>
      <c r="BA50" s="903"/>
      <c r="BB50" s="903"/>
      <c r="BC50" s="903"/>
      <c r="BD50" s="903"/>
      <c r="BE50" s="897"/>
      <c r="BF50" s="897"/>
      <c r="BG50" s="897"/>
      <c r="BH50" s="897"/>
      <c r="BI50" s="898"/>
      <c r="BJ50" s="228"/>
      <c r="BK50" s="228"/>
      <c r="BL50" s="228"/>
      <c r="BM50" s="228"/>
      <c r="BN50" s="228"/>
      <c r="BO50" s="237"/>
      <c r="BP50" s="237"/>
      <c r="BQ50" s="234">
        <v>44</v>
      </c>
      <c r="BR50" s="235"/>
      <c r="BS50" s="838"/>
      <c r="BT50" s="839"/>
      <c r="BU50" s="839"/>
      <c r="BV50" s="839"/>
      <c r="BW50" s="839"/>
      <c r="BX50" s="839"/>
      <c r="BY50" s="839"/>
      <c r="BZ50" s="839"/>
      <c r="CA50" s="839"/>
      <c r="CB50" s="839"/>
      <c r="CC50" s="839"/>
      <c r="CD50" s="839"/>
      <c r="CE50" s="839"/>
      <c r="CF50" s="839"/>
      <c r="CG50" s="84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38"/>
      <c r="DW50" s="839"/>
      <c r="DX50" s="839"/>
      <c r="DY50" s="839"/>
      <c r="DZ50" s="844"/>
      <c r="EA50" s="226"/>
    </row>
    <row r="51" spans="1:131" ht="26.25" customHeight="1" x14ac:dyDescent="0.15">
      <c r="A51" s="234">
        <v>24</v>
      </c>
      <c r="B51" s="845"/>
      <c r="C51" s="846"/>
      <c r="D51" s="846"/>
      <c r="E51" s="846"/>
      <c r="F51" s="846"/>
      <c r="G51" s="846"/>
      <c r="H51" s="846"/>
      <c r="I51" s="846"/>
      <c r="J51" s="846"/>
      <c r="K51" s="846"/>
      <c r="L51" s="846"/>
      <c r="M51" s="846"/>
      <c r="N51" s="846"/>
      <c r="O51" s="846"/>
      <c r="P51" s="847"/>
      <c r="Q51" s="900"/>
      <c r="R51" s="901"/>
      <c r="S51" s="901"/>
      <c r="T51" s="901"/>
      <c r="U51" s="901"/>
      <c r="V51" s="901"/>
      <c r="W51" s="901"/>
      <c r="X51" s="901"/>
      <c r="Y51" s="901"/>
      <c r="Z51" s="901"/>
      <c r="AA51" s="901"/>
      <c r="AB51" s="901"/>
      <c r="AC51" s="901"/>
      <c r="AD51" s="901"/>
      <c r="AE51" s="902"/>
      <c r="AF51" s="851"/>
      <c r="AG51" s="852"/>
      <c r="AH51" s="852"/>
      <c r="AI51" s="852"/>
      <c r="AJ51" s="853"/>
      <c r="AK51" s="904"/>
      <c r="AL51" s="901"/>
      <c r="AM51" s="901"/>
      <c r="AN51" s="901"/>
      <c r="AO51" s="901"/>
      <c r="AP51" s="901"/>
      <c r="AQ51" s="901"/>
      <c r="AR51" s="901"/>
      <c r="AS51" s="901"/>
      <c r="AT51" s="901"/>
      <c r="AU51" s="901"/>
      <c r="AV51" s="901"/>
      <c r="AW51" s="901"/>
      <c r="AX51" s="901"/>
      <c r="AY51" s="901"/>
      <c r="AZ51" s="903"/>
      <c r="BA51" s="903"/>
      <c r="BB51" s="903"/>
      <c r="BC51" s="903"/>
      <c r="BD51" s="903"/>
      <c r="BE51" s="897"/>
      <c r="BF51" s="897"/>
      <c r="BG51" s="897"/>
      <c r="BH51" s="897"/>
      <c r="BI51" s="898"/>
      <c r="BJ51" s="228"/>
      <c r="BK51" s="228"/>
      <c r="BL51" s="228"/>
      <c r="BM51" s="228"/>
      <c r="BN51" s="228"/>
      <c r="BO51" s="237"/>
      <c r="BP51" s="237"/>
      <c r="BQ51" s="234">
        <v>45</v>
      </c>
      <c r="BR51" s="235"/>
      <c r="BS51" s="838"/>
      <c r="BT51" s="839"/>
      <c r="BU51" s="839"/>
      <c r="BV51" s="839"/>
      <c r="BW51" s="839"/>
      <c r="BX51" s="839"/>
      <c r="BY51" s="839"/>
      <c r="BZ51" s="839"/>
      <c r="CA51" s="839"/>
      <c r="CB51" s="839"/>
      <c r="CC51" s="839"/>
      <c r="CD51" s="839"/>
      <c r="CE51" s="839"/>
      <c r="CF51" s="839"/>
      <c r="CG51" s="84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38"/>
      <c r="DW51" s="839"/>
      <c r="DX51" s="839"/>
      <c r="DY51" s="839"/>
      <c r="DZ51" s="844"/>
      <c r="EA51" s="226"/>
    </row>
    <row r="52" spans="1:131" ht="26.25" customHeight="1" x14ac:dyDescent="0.15">
      <c r="A52" s="234">
        <v>25</v>
      </c>
      <c r="B52" s="845"/>
      <c r="C52" s="846"/>
      <c r="D52" s="846"/>
      <c r="E52" s="846"/>
      <c r="F52" s="846"/>
      <c r="G52" s="846"/>
      <c r="H52" s="846"/>
      <c r="I52" s="846"/>
      <c r="J52" s="846"/>
      <c r="K52" s="846"/>
      <c r="L52" s="846"/>
      <c r="M52" s="846"/>
      <c r="N52" s="846"/>
      <c r="O52" s="846"/>
      <c r="P52" s="847"/>
      <c r="Q52" s="900"/>
      <c r="R52" s="901"/>
      <c r="S52" s="901"/>
      <c r="T52" s="901"/>
      <c r="U52" s="901"/>
      <c r="V52" s="901"/>
      <c r="W52" s="901"/>
      <c r="X52" s="901"/>
      <c r="Y52" s="901"/>
      <c r="Z52" s="901"/>
      <c r="AA52" s="901"/>
      <c r="AB52" s="901"/>
      <c r="AC52" s="901"/>
      <c r="AD52" s="901"/>
      <c r="AE52" s="902"/>
      <c r="AF52" s="851"/>
      <c r="AG52" s="852"/>
      <c r="AH52" s="852"/>
      <c r="AI52" s="852"/>
      <c r="AJ52" s="853"/>
      <c r="AK52" s="904"/>
      <c r="AL52" s="901"/>
      <c r="AM52" s="901"/>
      <c r="AN52" s="901"/>
      <c r="AO52" s="901"/>
      <c r="AP52" s="901"/>
      <c r="AQ52" s="901"/>
      <c r="AR52" s="901"/>
      <c r="AS52" s="901"/>
      <c r="AT52" s="901"/>
      <c r="AU52" s="901"/>
      <c r="AV52" s="901"/>
      <c r="AW52" s="901"/>
      <c r="AX52" s="901"/>
      <c r="AY52" s="901"/>
      <c r="AZ52" s="903"/>
      <c r="BA52" s="903"/>
      <c r="BB52" s="903"/>
      <c r="BC52" s="903"/>
      <c r="BD52" s="903"/>
      <c r="BE52" s="897"/>
      <c r="BF52" s="897"/>
      <c r="BG52" s="897"/>
      <c r="BH52" s="897"/>
      <c r="BI52" s="898"/>
      <c r="BJ52" s="228"/>
      <c r="BK52" s="228"/>
      <c r="BL52" s="228"/>
      <c r="BM52" s="228"/>
      <c r="BN52" s="228"/>
      <c r="BO52" s="237"/>
      <c r="BP52" s="237"/>
      <c r="BQ52" s="234">
        <v>46</v>
      </c>
      <c r="BR52" s="235"/>
      <c r="BS52" s="838"/>
      <c r="BT52" s="839"/>
      <c r="BU52" s="839"/>
      <c r="BV52" s="839"/>
      <c r="BW52" s="839"/>
      <c r="BX52" s="839"/>
      <c r="BY52" s="839"/>
      <c r="BZ52" s="839"/>
      <c r="CA52" s="839"/>
      <c r="CB52" s="839"/>
      <c r="CC52" s="839"/>
      <c r="CD52" s="839"/>
      <c r="CE52" s="839"/>
      <c r="CF52" s="839"/>
      <c r="CG52" s="84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38"/>
      <c r="DW52" s="839"/>
      <c r="DX52" s="839"/>
      <c r="DY52" s="839"/>
      <c r="DZ52" s="844"/>
      <c r="EA52" s="226"/>
    </row>
    <row r="53" spans="1:131" ht="26.25" customHeight="1" x14ac:dyDescent="0.15">
      <c r="A53" s="234">
        <v>26</v>
      </c>
      <c r="B53" s="845"/>
      <c r="C53" s="846"/>
      <c r="D53" s="846"/>
      <c r="E53" s="846"/>
      <c r="F53" s="846"/>
      <c r="G53" s="846"/>
      <c r="H53" s="846"/>
      <c r="I53" s="846"/>
      <c r="J53" s="846"/>
      <c r="K53" s="846"/>
      <c r="L53" s="846"/>
      <c r="M53" s="846"/>
      <c r="N53" s="846"/>
      <c r="O53" s="846"/>
      <c r="P53" s="847"/>
      <c r="Q53" s="900"/>
      <c r="R53" s="901"/>
      <c r="S53" s="901"/>
      <c r="T53" s="901"/>
      <c r="U53" s="901"/>
      <c r="V53" s="901"/>
      <c r="W53" s="901"/>
      <c r="X53" s="901"/>
      <c r="Y53" s="901"/>
      <c r="Z53" s="901"/>
      <c r="AA53" s="901"/>
      <c r="AB53" s="901"/>
      <c r="AC53" s="901"/>
      <c r="AD53" s="901"/>
      <c r="AE53" s="902"/>
      <c r="AF53" s="851"/>
      <c r="AG53" s="852"/>
      <c r="AH53" s="852"/>
      <c r="AI53" s="852"/>
      <c r="AJ53" s="853"/>
      <c r="AK53" s="904"/>
      <c r="AL53" s="901"/>
      <c r="AM53" s="901"/>
      <c r="AN53" s="901"/>
      <c r="AO53" s="901"/>
      <c r="AP53" s="901"/>
      <c r="AQ53" s="901"/>
      <c r="AR53" s="901"/>
      <c r="AS53" s="901"/>
      <c r="AT53" s="901"/>
      <c r="AU53" s="901"/>
      <c r="AV53" s="901"/>
      <c r="AW53" s="901"/>
      <c r="AX53" s="901"/>
      <c r="AY53" s="901"/>
      <c r="AZ53" s="903"/>
      <c r="BA53" s="903"/>
      <c r="BB53" s="903"/>
      <c r="BC53" s="903"/>
      <c r="BD53" s="903"/>
      <c r="BE53" s="897"/>
      <c r="BF53" s="897"/>
      <c r="BG53" s="897"/>
      <c r="BH53" s="897"/>
      <c r="BI53" s="898"/>
      <c r="BJ53" s="228"/>
      <c r="BK53" s="228"/>
      <c r="BL53" s="228"/>
      <c r="BM53" s="228"/>
      <c r="BN53" s="228"/>
      <c r="BO53" s="237"/>
      <c r="BP53" s="237"/>
      <c r="BQ53" s="234">
        <v>47</v>
      </c>
      <c r="BR53" s="235"/>
      <c r="BS53" s="838"/>
      <c r="BT53" s="839"/>
      <c r="BU53" s="839"/>
      <c r="BV53" s="839"/>
      <c r="BW53" s="839"/>
      <c r="BX53" s="839"/>
      <c r="BY53" s="839"/>
      <c r="BZ53" s="839"/>
      <c r="CA53" s="839"/>
      <c r="CB53" s="839"/>
      <c r="CC53" s="839"/>
      <c r="CD53" s="839"/>
      <c r="CE53" s="839"/>
      <c r="CF53" s="839"/>
      <c r="CG53" s="84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38"/>
      <c r="DW53" s="839"/>
      <c r="DX53" s="839"/>
      <c r="DY53" s="839"/>
      <c r="DZ53" s="844"/>
      <c r="EA53" s="226"/>
    </row>
    <row r="54" spans="1:131" ht="26.25" customHeight="1" x14ac:dyDescent="0.15">
      <c r="A54" s="234">
        <v>27</v>
      </c>
      <c r="B54" s="845"/>
      <c r="C54" s="846"/>
      <c r="D54" s="846"/>
      <c r="E54" s="846"/>
      <c r="F54" s="846"/>
      <c r="G54" s="846"/>
      <c r="H54" s="846"/>
      <c r="I54" s="846"/>
      <c r="J54" s="846"/>
      <c r="K54" s="846"/>
      <c r="L54" s="846"/>
      <c r="M54" s="846"/>
      <c r="N54" s="846"/>
      <c r="O54" s="846"/>
      <c r="P54" s="847"/>
      <c r="Q54" s="900"/>
      <c r="R54" s="901"/>
      <c r="S54" s="901"/>
      <c r="T54" s="901"/>
      <c r="U54" s="901"/>
      <c r="V54" s="901"/>
      <c r="W54" s="901"/>
      <c r="X54" s="901"/>
      <c r="Y54" s="901"/>
      <c r="Z54" s="901"/>
      <c r="AA54" s="901"/>
      <c r="AB54" s="901"/>
      <c r="AC54" s="901"/>
      <c r="AD54" s="901"/>
      <c r="AE54" s="902"/>
      <c r="AF54" s="851"/>
      <c r="AG54" s="852"/>
      <c r="AH54" s="852"/>
      <c r="AI54" s="852"/>
      <c r="AJ54" s="853"/>
      <c r="AK54" s="904"/>
      <c r="AL54" s="901"/>
      <c r="AM54" s="901"/>
      <c r="AN54" s="901"/>
      <c r="AO54" s="901"/>
      <c r="AP54" s="901"/>
      <c r="AQ54" s="901"/>
      <c r="AR54" s="901"/>
      <c r="AS54" s="901"/>
      <c r="AT54" s="901"/>
      <c r="AU54" s="901"/>
      <c r="AV54" s="901"/>
      <c r="AW54" s="901"/>
      <c r="AX54" s="901"/>
      <c r="AY54" s="901"/>
      <c r="AZ54" s="903"/>
      <c r="BA54" s="903"/>
      <c r="BB54" s="903"/>
      <c r="BC54" s="903"/>
      <c r="BD54" s="903"/>
      <c r="BE54" s="897"/>
      <c r="BF54" s="897"/>
      <c r="BG54" s="897"/>
      <c r="BH54" s="897"/>
      <c r="BI54" s="898"/>
      <c r="BJ54" s="228"/>
      <c r="BK54" s="228"/>
      <c r="BL54" s="228"/>
      <c r="BM54" s="228"/>
      <c r="BN54" s="228"/>
      <c r="BO54" s="237"/>
      <c r="BP54" s="237"/>
      <c r="BQ54" s="234">
        <v>48</v>
      </c>
      <c r="BR54" s="235"/>
      <c r="BS54" s="838"/>
      <c r="BT54" s="839"/>
      <c r="BU54" s="839"/>
      <c r="BV54" s="839"/>
      <c r="BW54" s="839"/>
      <c r="BX54" s="839"/>
      <c r="BY54" s="839"/>
      <c r="BZ54" s="839"/>
      <c r="CA54" s="839"/>
      <c r="CB54" s="839"/>
      <c r="CC54" s="839"/>
      <c r="CD54" s="839"/>
      <c r="CE54" s="839"/>
      <c r="CF54" s="839"/>
      <c r="CG54" s="84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38"/>
      <c r="DW54" s="839"/>
      <c r="DX54" s="839"/>
      <c r="DY54" s="839"/>
      <c r="DZ54" s="844"/>
      <c r="EA54" s="226"/>
    </row>
    <row r="55" spans="1:131" ht="26.25" customHeight="1" x14ac:dyDescent="0.15">
      <c r="A55" s="234">
        <v>28</v>
      </c>
      <c r="B55" s="845"/>
      <c r="C55" s="846"/>
      <c r="D55" s="846"/>
      <c r="E55" s="846"/>
      <c r="F55" s="846"/>
      <c r="G55" s="846"/>
      <c r="H55" s="846"/>
      <c r="I55" s="846"/>
      <c r="J55" s="846"/>
      <c r="K55" s="846"/>
      <c r="L55" s="846"/>
      <c r="M55" s="846"/>
      <c r="N55" s="846"/>
      <c r="O55" s="846"/>
      <c r="P55" s="847"/>
      <c r="Q55" s="900"/>
      <c r="R55" s="901"/>
      <c r="S55" s="901"/>
      <c r="T55" s="901"/>
      <c r="U55" s="901"/>
      <c r="V55" s="901"/>
      <c r="W55" s="901"/>
      <c r="X55" s="901"/>
      <c r="Y55" s="901"/>
      <c r="Z55" s="901"/>
      <c r="AA55" s="901"/>
      <c r="AB55" s="901"/>
      <c r="AC55" s="901"/>
      <c r="AD55" s="901"/>
      <c r="AE55" s="902"/>
      <c r="AF55" s="851"/>
      <c r="AG55" s="852"/>
      <c r="AH55" s="852"/>
      <c r="AI55" s="852"/>
      <c r="AJ55" s="853"/>
      <c r="AK55" s="904"/>
      <c r="AL55" s="901"/>
      <c r="AM55" s="901"/>
      <c r="AN55" s="901"/>
      <c r="AO55" s="901"/>
      <c r="AP55" s="901"/>
      <c r="AQ55" s="901"/>
      <c r="AR55" s="901"/>
      <c r="AS55" s="901"/>
      <c r="AT55" s="901"/>
      <c r="AU55" s="901"/>
      <c r="AV55" s="901"/>
      <c r="AW55" s="901"/>
      <c r="AX55" s="901"/>
      <c r="AY55" s="901"/>
      <c r="AZ55" s="903"/>
      <c r="BA55" s="903"/>
      <c r="BB55" s="903"/>
      <c r="BC55" s="903"/>
      <c r="BD55" s="903"/>
      <c r="BE55" s="897"/>
      <c r="BF55" s="897"/>
      <c r="BG55" s="897"/>
      <c r="BH55" s="897"/>
      <c r="BI55" s="898"/>
      <c r="BJ55" s="228"/>
      <c r="BK55" s="228"/>
      <c r="BL55" s="228"/>
      <c r="BM55" s="228"/>
      <c r="BN55" s="228"/>
      <c r="BO55" s="237"/>
      <c r="BP55" s="237"/>
      <c r="BQ55" s="234">
        <v>49</v>
      </c>
      <c r="BR55" s="235"/>
      <c r="BS55" s="838"/>
      <c r="BT55" s="839"/>
      <c r="BU55" s="839"/>
      <c r="BV55" s="839"/>
      <c r="BW55" s="839"/>
      <c r="BX55" s="839"/>
      <c r="BY55" s="839"/>
      <c r="BZ55" s="839"/>
      <c r="CA55" s="839"/>
      <c r="CB55" s="839"/>
      <c r="CC55" s="839"/>
      <c r="CD55" s="839"/>
      <c r="CE55" s="839"/>
      <c r="CF55" s="839"/>
      <c r="CG55" s="84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38"/>
      <c r="DW55" s="839"/>
      <c r="DX55" s="839"/>
      <c r="DY55" s="839"/>
      <c r="DZ55" s="844"/>
      <c r="EA55" s="226"/>
    </row>
    <row r="56" spans="1:131" ht="26.25" customHeight="1" x14ac:dyDescent="0.15">
      <c r="A56" s="234">
        <v>29</v>
      </c>
      <c r="B56" s="845"/>
      <c r="C56" s="846"/>
      <c r="D56" s="846"/>
      <c r="E56" s="846"/>
      <c r="F56" s="846"/>
      <c r="G56" s="846"/>
      <c r="H56" s="846"/>
      <c r="I56" s="846"/>
      <c r="J56" s="846"/>
      <c r="K56" s="846"/>
      <c r="L56" s="846"/>
      <c r="M56" s="846"/>
      <c r="N56" s="846"/>
      <c r="O56" s="846"/>
      <c r="P56" s="847"/>
      <c r="Q56" s="900"/>
      <c r="R56" s="901"/>
      <c r="S56" s="901"/>
      <c r="T56" s="901"/>
      <c r="U56" s="901"/>
      <c r="V56" s="901"/>
      <c r="W56" s="901"/>
      <c r="X56" s="901"/>
      <c r="Y56" s="901"/>
      <c r="Z56" s="901"/>
      <c r="AA56" s="901"/>
      <c r="AB56" s="901"/>
      <c r="AC56" s="901"/>
      <c r="AD56" s="901"/>
      <c r="AE56" s="902"/>
      <c r="AF56" s="851"/>
      <c r="AG56" s="852"/>
      <c r="AH56" s="852"/>
      <c r="AI56" s="852"/>
      <c r="AJ56" s="853"/>
      <c r="AK56" s="904"/>
      <c r="AL56" s="901"/>
      <c r="AM56" s="901"/>
      <c r="AN56" s="901"/>
      <c r="AO56" s="901"/>
      <c r="AP56" s="901"/>
      <c r="AQ56" s="901"/>
      <c r="AR56" s="901"/>
      <c r="AS56" s="901"/>
      <c r="AT56" s="901"/>
      <c r="AU56" s="901"/>
      <c r="AV56" s="901"/>
      <c r="AW56" s="901"/>
      <c r="AX56" s="901"/>
      <c r="AY56" s="901"/>
      <c r="AZ56" s="903"/>
      <c r="BA56" s="903"/>
      <c r="BB56" s="903"/>
      <c r="BC56" s="903"/>
      <c r="BD56" s="903"/>
      <c r="BE56" s="897"/>
      <c r="BF56" s="897"/>
      <c r="BG56" s="897"/>
      <c r="BH56" s="897"/>
      <c r="BI56" s="898"/>
      <c r="BJ56" s="228"/>
      <c r="BK56" s="228"/>
      <c r="BL56" s="228"/>
      <c r="BM56" s="228"/>
      <c r="BN56" s="228"/>
      <c r="BO56" s="237"/>
      <c r="BP56" s="237"/>
      <c r="BQ56" s="234">
        <v>50</v>
      </c>
      <c r="BR56" s="235"/>
      <c r="BS56" s="838"/>
      <c r="BT56" s="839"/>
      <c r="BU56" s="839"/>
      <c r="BV56" s="839"/>
      <c r="BW56" s="839"/>
      <c r="BX56" s="839"/>
      <c r="BY56" s="839"/>
      <c r="BZ56" s="839"/>
      <c r="CA56" s="839"/>
      <c r="CB56" s="839"/>
      <c r="CC56" s="839"/>
      <c r="CD56" s="839"/>
      <c r="CE56" s="839"/>
      <c r="CF56" s="839"/>
      <c r="CG56" s="84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38"/>
      <c r="DW56" s="839"/>
      <c r="DX56" s="839"/>
      <c r="DY56" s="839"/>
      <c r="DZ56" s="844"/>
      <c r="EA56" s="226"/>
    </row>
    <row r="57" spans="1:131" ht="26.25" customHeight="1" x14ac:dyDescent="0.15">
      <c r="A57" s="234">
        <v>30</v>
      </c>
      <c r="B57" s="845"/>
      <c r="C57" s="846"/>
      <c r="D57" s="846"/>
      <c r="E57" s="846"/>
      <c r="F57" s="846"/>
      <c r="G57" s="846"/>
      <c r="H57" s="846"/>
      <c r="I57" s="846"/>
      <c r="J57" s="846"/>
      <c r="K57" s="846"/>
      <c r="L57" s="846"/>
      <c r="M57" s="846"/>
      <c r="N57" s="846"/>
      <c r="O57" s="846"/>
      <c r="P57" s="847"/>
      <c r="Q57" s="900"/>
      <c r="R57" s="901"/>
      <c r="S57" s="901"/>
      <c r="T57" s="901"/>
      <c r="U57" s="901"/>
      <c r="V57" s="901"/>
      <c r="W57" s="901"/>
      <c r="X57" s="901"/>
      <c r="Y57" s="901"/>
      <c r="Z57" s="901"/>
      <c r="AA57" s="901"/>
      <c r="AB57" s="901"/>
      <c r="AC57" s="901"/>
      <c r="AD57" s="901"/>
      <c r="AE57" s="902"/>
      <c r="AF57" s="851"/>
      <c r="AG57" s="852"/>
      <c r="AH57" s="852"/>
      <c r="AI57" s="852"/>
      <c r="AJ57" s="853"/>
      <c r="AK57" s="904"/>
      <c r="AL57" s="901"/>
      <c r="AM57" s="901"/>
      <c r="AN57" s="901"/>
      <c r="AO57" s="901"/>
      <c r="AP57" s="901"/>
      <c r="AQ57" s="901"/>
      <c r="AR57" s="901"/>
      <c r="AS57" s="901"/>
      <c r="AT57" s="901"/>
      <c r="AU57" s="901"/>
      <c r="AV57" s="901"/>
      <c r="AW57" s="901"/>
      <c r="AX57" s="901"/>
      <c r="AY57" s="901"/>
      <c r="AZ57" s="903"/>
      <c r="BA57" s="903"/>
      <c r="BB57" s="903"/>
      <c r="BC57" s="903"/>
      <c r="BD57" s="903"/>
      <c r="BE57" s="897"/>
      <c r="BF57" s="897"/>
      <c r="BG57" s="897"/>
      <c r="BH57" s="897"/>
      <c r="BI57" s="898"/>
      <c r="BJ57" s="228"/>
      <c r="BK57" s="228"/>
      <c r="BL57" s="228"/>
      <c r="BM57" s="228"/>
      <c r="BN57" s="228"/>
      <c r="BO57" s="237"/>
      <c r="BP57" s="237"/>
      <c r="BQ57" s="234">
        <v>51</v>
      </c>
      <c r="BR57" s="235"/>
      <c r="BS57" s="838"/>
      <c r="BT57" s="839"/>
      <c r="BU57" s="839"/>
      <c r="BV57" s="839"/>
      <c r="BW57" s="839"/>
      <c r="BX57" s="839"/>
      <c r="BY57" s="839"/>
      <c r="BZ57" s="839"/>
      <c r="CA57" s="839"/>
      <c r="CB57" s="839"/>
      <c r="CC57" s="839"/>
      <c r="CD57" s="839"/>
      <c r="CE57" s="839"/>
      <c r="CF57" s="839"/>
      <c r="CG57" s="84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38"/>
      <c r="DW57" s="839"/>
      <c r="DX57" s="839"/>
      <c r="DY57" s="839"/>
      <c r="DZ57" s="844"/>
      <c r="EA57" s="226"/>
    </row>
    <row r="58" spans="1:131" ht="26.25" customHeight="1" x14ac:dyDescent="0.15">
      <c r="A58" s="234">
        <v>31</v>
      </c>
      <c r="B58" s="845"/>
      <c r="C58" s="846"/>
      <c r="D58" s="846"/>
      <c r="E58" s="846"/>
      <c r="F58" s="846"/>
      <c r="G58" s="846"/>
      <c r="H58" s="846"/>
      <c r="I58" s="846"/>
      <c r="J58" s="846"/>
      <c r="K58" s="846"/>
      <c r="L58" s="846"/>
      <c r="M58" s="846"/>
      <c r="N58" s="846"/>
      <c r="O58" s="846"/>
      <c r="P58" s="847"/>
      <c r="Q58" s="900"/>
      <c r="R58" s="901"/>
      <c r="S58" s="901"/>
      <c r="T58" s="901"/>
      <c r="U58" s="901"/>
      <c r="V58" s="901"/>
      <c r="W58" s="901"/>
      <c r="X58" s="901"/>
      <c r="Y58" s="901"/>
      <c r="Z58" s="901"/>
      <c r="AA58" s="901"/>
      <c r="AB58" s="901"/>
      <c r="AC58" s="901"/>
      <c r="AD58" s="901"/>
      <c r="AE58" s="902"/>
      <c r="AF58" s="851"/>
      <c r="AG58" s="852"/>
      <c r="AH58" s="852"/>
      <c r="AI58" s="852"/>
      <c r="AJ58" s="853"/>
      <c r="AK58" s="904"/>
      <c r="AL58" s="901"/>
      <c r="AM58" s="901"/>
      <c r="AN58" s="901"/>
      <c r="AO58" s="901"/>
      <c r="AP58" s="901"/>
      <c r="AQ58" s="901"/>
      <c r="AR58" s="901"/>
      <c r="AS58" s="901"/>
      <c r="AT58" s="901"/>
      <c r="AU58" s="901"/>
      <c r="AV58" s="901"/>
      <c r="AW58" s="901"/>
      <c r="AX58" s="901"/>
      <c r="AY58" s="901"/>
      <c r="AZ58" s="903"/>
      <c r="BA58" s="903"/>
      <c r="BB58" s="903"/>
      <c r="BC58" s="903"/>
      <c r="BD58" s="903"/>
      <c r="BE58" s="897"/>
      <c r="BF58" s="897"/>
      <c r="BG58" s="897"/>
      <c r="BH58" s="897"/>
      <c r="BI58" s="898"/>
      <c r="BJ58" s="228"/>
      <c r="BK58" s="228"/>
      <c r="BL58" s="228"/>
      <c r="BM58" s="228"/>
      <c r="BN58" s="228"/>
      <c r="BO58" s="237"/>
      <c r="BP58" s="237"/>
      <c r="BQ58" s="234">
        <v>52</v>
      </c>
      <c r="BR58" s="235"/>
      <c r="BS58" s="838"/>
      <c r="BT58" s="839"/>
      <c r="BU58" s="839"/>
      <c r="BV58" s="839"/>
      <c r="BW58" s="839"/>
      <c r="BX58" s="839"/>
      <c r="BY58" s="839"/>
      <c r="BZ58" s="839"/>
      <c r="CA58" s="839"/>
      <c r="CB58" s="839"/>
      <c r="CC58" s="839"/>
      <c r="CD58" s="839"/>
      <c r="CE58" s="839"/>
      <c r="CF58" s="839"/>
      <c r="CG58" s="84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38"/>
      <c r="DW58" s="839"/>
      <c r="DX58" s="839"/>
      <c r="DY58" s="839"/>
      <c r="DZ58" s="844"/>
      <c r="EA58" s="226"/>
    </row>
    <row r="59" spans="1:131" ht="26.25" customHeight="1" x14ac:dyDescent="0.15">
      <c r="A59" s="234">
        <v>32</v>
      </c>
      <c r="B59" s="845"/>
      <c r="C59" s="846"/>
      <c r="D59" s="846"/>
      <c r="E59" s="846"/>
      <c r="F59" s="846"/>
      <c r="G59" s="846"/>
      <c r="H59" s="846"/>
      <c r="I59" s="846"/>
      <c r="J59" s="846"/>
      <c r="K59" s="846"/>
      <c r="L59" s="846"/>
      <c r="M59" s="846"/>
      <c r="N59" s="846"/>
      <c r="O59" s="846"/>
      <c r="P59" s="847"/>
      <c r="Q59" s="900"/>
      <c r="R59" s="901"/>
      <c r="S59" s="901"/>
      <c r="T59" s="901"/>
      <c r="U59" s="901"/>
      <c r="V59" s="901"/>
      <c r="W59" s="901"/>
      <c r="X59" s="901"/>
      <c r="Y59" s="901"/>
      <c r="Z59" s="901"/>
      <c r="AA59" s="901"/>
      <c r="AB59" s="901"/>
      <c r="AC59" s="901"/>
      <c r="AD59" s="901"/>
      <c r="AE59" s="902"/>
      <c r="AF59" s="851"/>
      <c r="AG59" s="852"/>
      <c r="AH59" s="852"/>
      <c r="AI59" s="852"/>
      <c r="AJ59" s="853"/>
      <c r="AK59" s="904"/>
      <c r="AL59" s="901"/>
      <c r="AM59" s="901"/>
      <c r="AN59" s="901"/>
      <c r="AO59" s="901"/>
      <c r="AP59" s="901"/>
      <c r="AQ59" s="901"/>
      <c r="AR59" s="901"/>
      <c r="AS59" s="901"/>
      <c r="AT59" s="901"/>
      <c r="AU59" s="901"/>
      <c r="AV59" s="901"/>
      <c r="AW59" s="901"/>
      <c r="AX59" s="901"/>
      <c r="AY59" s="901"/>
      <c r="AZ59" s="903"/>
      <c r="BA59" s="903"/>
      <c r="BB59" s="903"/>
      <c r="BC59" s="903"/>
      <c r="BD59" s="903"/>
      <c r="BE59" s="897"/>
      <c r="BF59" s="897"/>
      <c r="BG59" s="897"/>
      <c r="BH59" s="897"/>
      <c r="BI59" s="898"/>
      <c r="BJ59" s="228"/>
      <c r="BK59" s="228"/>
      <c r="BL59" s="228"/>
      <c r="BM59" s="228"/>
      <c r="BN59" s="228"/>
      <c r="BO59" s="237"/>
      <c r="BP59" s="237"/>
      <c r="BQ59" s="234">
        <v>53</v>
      </c>
      <c r="BR59" s="235"/>
      <c r="BS59" s="838"/>
      <c r="BT59" s="839"/>
      <c r="BU59" s="839"/>
      <c r="BV59" s="839"/>
      <c r="BW59" s="839"/>
      <c r="BX59" s="839"/>
      <c r="BY59" s="839"/>
      <c r="BZ59" s="839"/>
      <c r="CA59" s="839"/>
      <c r="CB59" s="839"/>
      <c r="CC59" s="839"/>
      <c r="CD59" s="839"/>
      <c r="CE59" s="839"/>
      <c r="CF59" s="839"/>
      <c r="CG59" s="84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38"/>
      <c r="DW59" s="839"/>
      <c r="DX59" s="839"/>
      <c r="DY59" s="839"/>
      <c r="DZ59" s="844"/>
      <c r="EA59" s="226"/>
    </row>
    <row r="60" spans="1:131" ht="26.25" customHeight="1" x14ac:dyDescent="0.15">
      <c r="A60" s="234">
        <v>33</v>
      </c>
      <c r="B60" s="845"/>
      <c r="C60" s="846"/>
      <c r="D60" s="846"/>
      <c r="E60" s="846"/>
      <c r="F60" s="846"/>
      <c r="G60" s="846"/>
      <c r="H60" s="846"/>
      <c r="I60" s="846"/>
      <c r="J60" s="846"/>
      <c r="K60" s="846"/>
      <c r="L60" s="846"/>
      <c r="M60" s="846"/>
      <c r="N60" s="846"/>
      <c r="O60" s="846"/>
      <c r="P60" s="847"/>
      <c r="Q60" s="900"/>
      <c r="R60" s="901"/>
      <c r="S60" s="901"/>
      <c r="T60" s="901"/>
      <c r="U60" s="901"/>
      <c r="V60" s="901"/>
      <c r="W60" s="901"/>
      <c r="X60" s="901"/>
      <c r="Y60" s="901"/>
      <c r="Z60" s="901"/>
      <c r="AA60" s="901"/>
      <c r="AB60" s="901"/>
      <c r="AC60" s="901"/>
      <c r="AD60" s="901"/>
      <c r="AE60" s="902"/>
      <c r="AF60" s="851"/>
      <c r="AG60" s="852"/>
      <c r="AH60" s="852"/>
      <c r="AI60" s="852"/>
      <c r="AJ60" s="853"/>
      <c r="AK60" s="904"/>
      <c r="AL60" s="901"/>
      <c r="AM60" s="901"/>
      <c r="AN60" s="901"/>
      <c r="AO60" s="901"/>
      <c r="AP60" s="901"/>
      <c r="AQ60" s="901"/>
      <c r="AR60" s="901"/>
      <c r="AS60" s="901"/>
      <c r="AT60" s="901"/>
      <c r="AU60" s="901"/>
      <c r="AV60" s="901"/>
      <c r="AW60" s="901"/>
      <c r="AX60" s="901"/>
      <c r="AY60" s="901"/>
      <c r="AZ60" s="903"/>
      <c r="BA60" s="903"/>
      <c r="BB60" s="903"/>
      <c r="BC60" s="903"/>
      <c r="BD60" s="903"/>
      <c r="BE60" s="897"/>
      <c r="BF60" s="897"/>
      <c r="BG60" s="897"/>
      <c r="BH60" s="897"/>
      <c r="BI60" s="898"/>
      <c r="BJ60" s="228"/>
      <c r="BK60" s="228"/>
      <c r="BL60" s="228"/>
      <c r="BM60" s="228"/>
      <c r="BN60" s="228"/>
      <c r="BO60" s="237"/>
      <c r="BP60" s="237"/>
      <c r="BQ60" s="234">
        <v>54</v>
      </c>
      <c r="BR60" s="235"/>
      <c r="BS60" s="838"/>
      <c r="BT60" s="839"/>
      <c r="BU60" s="839"/>
      <c r="BV60" s="839"/>
      <c r="BW60" s="839"/>
      <c r="BX60" s="839"/>
      <c r="BY60" s="839"/>
      <c r="BZ60" s="839"/>
      <c r="CA60" s="839"/>
      <c r="CB60" s="839"/>
      <c r="CC60" s="839"/>
      <c r="CD60" s="839"/>
      <c r="CE60" s="839"/>
      <c r="CF60" s="839"/>
      <c r="CG60" s="84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38"/>
      <c r="DW60" s="839"/>
      <c r="DX60" s="839"/>
      <c r="DY60" s="839"/>
      <c r="DZ60" s="844"/>
      <c r="EA60" s="226"/>
    </row>
    <row r="61" spans="1:131" ht="26.25" customHeight="1" thickBot="1" x14ac:dyDescent="0.2">
      <c r="A61" s="234">
        <v>34</v>
      </c>
      <c r="B61" s="845"/>
      <c r="C61" s="846"/>
      <c r="D61" s="846"/>
      <c r="E61" s="846"/>
      <c r="F61" s="846"/>
      <c r="G61" s="846"/>
      <c r="H61" s="846"/>
      <c r="I61" s="846"/>
      <c r="J61" s="846"/>
      <c r="K61" s="846"/>
      <c r="L61" s="846"/>
      <c r="M61" s="846"/>
      <c r="N61" s="846"/>
      <c r="O61" s="846"/>
      <c r="P61" s="847"/>
      <c r="Q61" s="900"/>
      <c r="R61" s="901"/>
      <c r="S61" s="901"/>
      <c r="T61" s="901"/>
      <c r="U61" s="901"/>
      <c r="V61" s="901"/>
      <c r="W61" s="901"/>
      <c r="X61" s="901"/>
      <c r="Y61" s="901"/>
      <c r="Z61" s="901"/>
      <c r="AA61" s="901"/>
      <c r="AB61" s="901"/>
      <c r="AC61" s="901"/>
      <c r="AD61" s="901"/>
      <c r="AE61" s="902"/>
      <c r="AF61" s="851"/>
      <c r="AG61" s="852"/>
      <c r="AH61" s="852"/>
      <c r="AI61" s="852"/>
      <c r="AJ61" s="853"/>
      <c r="AK61" s="904"/>
      <c r="AL61" s="901"/>
      <c r="AM61" s="901"/>
      <c r="AN61" s="901"/>
      <c r="AO61" s="901"/>
      <c r="AP61" s="901"/>
      <c r="AQ61" s="901"/>
      <c r="AR61" s="901"/>
      <c r="AS61" s="901"/>
      <c r="AT61" s="901"/>
      <c r="AU61" s="901"/>
      <c r="AV61" s="901"/>
      <c r="AW61" s="901"/>
      <c r="AX61" s="901"/>
      <c r="AY61" s="901"/>
      <c r="AZ61" s="903"/>
      <c r="BA61" s="903"/>
      <c r="BB61" s="903"/>
      <c r="BC61" s="903"/>
      <c r="BD61" s="903"/>
      <c r="BE61" s="897"/>
      <c r="BF61" s="897"/>
      <c r="BG61" s="897"/>
      <c r="BH61" s="897"/>
      <c r="BI61" s="898"/>
      <c r="BJ61" s="228"/>
      <c r="BK61" s="228"/>
      <c r="BL61" s="228"/>
      <c r="BM61" s="228"/>
      <c r="BN61" s="228"/>
      <c r="BO61" s="237"/>
      <c r="BP61" s="237"/>
      <c r="BQ61" s="234">
        <v>55</v>
      </c>
      <c r="BR61" s="235"/>
      <c r="BS61" s="838"/>
      <c r="BT61" s="839"/>
      <c r="BU61" s="839"/>
      <c r="BV61" s="839"/>
      <c r="BW61" s="839"/>
      <c r="BX61" s="839"/>
      <c r="BY61" s="839"/>
      <c r="BZ61" s="839"/>
      <c r="CA61" s="839"/>
      <c r="CB61" s="839"/>
      <c r="CC61" s="839"/>
      <c r="CD61" s="839"/>
      <c r="CE61" s="839"/>
      <c r="CF61" s="839"/>
      <c r="CG61" s="84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38"/>
      <c r="DW61" s="839"/>
      <c r="DX61" s="839"/>
      <c r="DY61" s="839"/>
      <c r="DZ61" s="844"/>
      <c r="EA61" s="226"/>
    </row>
    <row r="62" spans="1:131" ht="26.25" customHeight="1" x14ac:dyDescent="0.15">
      <c r="A62" s="234">
        <v>35</v>
      </c>
      <c r="B62" s="845"/>
      <c r="C62" s="846"/>
      <c r="D62" s="846"/>
      <c r="E62" s="846"/>
      <c r="F62" s="846"/>
      <c r="G62" s="846"/>
      <c r="H62" s="846"/>
      <c r="I62" s="846"/>
      <c r="J62" s="846"/>
      <c r="K62" s="846"/>
      <c r="L62" s="846"/>
      <c r="M62" s="846"/>
      <c r="N62" s="846"/>
      <c r="O62" s="846"/>
      <c r="P62" s="847"/>
      <c r="Q62" s="900"/>
      <c r="R62" s="901"/>
      <c r="S62" s="901"/>
      <c r="T62" s="901"/>
      <c r="U62" s="901"/>
      <c r="V62" s="901"/>
      <c r="W62" s="901"/>
      <c r="X62" s="901"/>
      <c r="Y62" s="901"/>
      <c r="Z62" s="901"/>
      <c r="AA62" s="901"/>
      <c r="AB62" s="901"/>
      <c r="AC62" s="901"/>
      <c r="AD62" s="901"/>
      <c r="AE62" s="902"/>
      <c r="AF62" s="851"/>
      <c r="AG62" s="852"/>
      <c r="AH62" s="852"/>
      <c r="AI62" s="852"/>
      <c r="AJ62" s="853"/>
      <c r="AK62" s="904"/>
      <c r="AL62" s="901"/>
      <c r="AM62" s="901"/>
      <c r="AN62" s="901"/>
      <c r="AO62" s="901"/>
      <c r="AP62" s="901"/>
      <c r="AQ62" s="901"/>
      <c r="AR62" s="901"/>
      <c r="AS62" s="901"/>
      <c r="AT62" s="901"/>
      <c r="AU62" s="901"/>
      <c r="AV62" s="901"/>
      <c r="AW62" s="901"/>
      <c r="AX62" s="901"/>
      <c r="AY62" s="901"/>
      <c r="AZ62" s="903"/>
      <c r="BA62" s="903"/>
      <c r="BB62" s="903"/>
      <c r="BC62" s="903"/>
      <c r="BD62" s="903"/>
      <c r="BE62" s="897"/>
      <c r="BF62" s="897"/>
      <c r="BG62" s="897"/>
      <c r="BH62" s="897"/>
      <c r="BI62" s="898"/>
      <c r="BJ62" s="912" t="s">
        <v>411</v>
      </c>
      <c r="BK62" s="871"/>
      <c r="BL62" s="871"/>
      <c r="BM62" s="871"/>
      <c r="BN62" s="872"/>
      <c r="BO62" s="237"/>
      <c r="BP62" s="237"/>
      <c r="BQ62" s="234">
        <v>56</v>
      </c>
      <c r="BR62" s="235"/>
      <c r="BS62" s="838"/>
      <c r="BT62" s="839"/>
      <c r="BU62" s="839"/>
      <c r="BV62" s="839"/>
      <c r="BW62" s="839"/>
      <c r="BX62" s="839"/>
      <c r="BY62" s="839"/>
      <c r="BZ62" s="839"/>
      <c r="CA62" s="839"/>
      <c r="CB62" s="839"/>
      <c r="CC62" s="839"/>
      <c r="CD62" s="839"/>
      <c r="CE62" s="839"/>
      <c r="CF62" s="839"/>
      <c r="CG62" s="84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38"/>
      <c r="DW62" s="839"/>
      <c r="DX62" s="839"/>
      <c r="DY62" s="839"/>
      <c r="DZ62" s="844"/>
      <c r="EA62" s="226"/>
    </row>
    <row r="63" spans="1:131" ht="26.25" customHeight="1" thickBot="1" x14ac:dyDescent="0.2">
      <c r="A63" s="236" t="s">
        <v>389</v>
      </c>
      <c r="B63" s="854" t="s">
        <v>412</v>
      </c>
      <c r="C63" s="855"/>
      <c r="D63" s="855"/>
      <c r="E63" s="855"/>
      <c r="F63" s="855"/>
      <c r="G63" s="855"/>
      <c r="H63" s="855"/>
      <c r="I63" s="855"/>
      <c r="J63" s="855"/>
      <c r="K63" s="855"/>
      <c r="L63" s="855"/>
      <c r="M63" s="855"/>
      <c r="N63" s="855"/>
      <c r="O63" s="855"/>
      <c r="P63" s="856"/>
      <c r="Q63" s="905"/>
      <c r="R63" s="906"/>
      <c r="S63" s="906"/>
      <c r="T63" s="906"/>
      <c r="U63" s="906"/>
      <c r="V63" s="906"/>
      <c r="W63" s="906"/>
      <c r="X63" s="906"/>
      <c r="Y63" s="906"/>
      <c r="Z63" s="906"/>
      <c r="AA63" s="906"/>
      <c r="AB63" s="906"/>
      <c r="AC63" s="906"/>
      <c r="AD63" s="906"/>
      <c r="AE63" s="907"/>
      <c r="AF63" s="908">
        <v>1862</v>
      </c>
      <c r="AG63" s="909"/>
      <c r="AH63" s="909"/>
      <c r="AI63" s="909"/>
      <c r="AJ63" s="910"/>
      <c r="AK63" s="911"/>
      <c r="AL63" s="906"/>
      <c r="AM63" s="906"/>
      <c r="AN63" s="906"/>
      <c r="AO63" s="906"/>
      <c r="AP63" s="909">
        <v>25778</v>
      </c>
      <c r="AQ63" s="909"/>
      <c r="AR63" s="909"/>
      <c r="AS63" s="909"/>
      <c r="AT63" s="909"/>
      <c r="AU63" s="909">
        <v>5057</v>
      </c>
      <c r="AV63" s="909"/>
      <c r="AW63" s="909"/>
      <c r="AX63" s="909"/>
      <c r="AY63" s="909"/>
      <c r="AZ63" s="913"/>
      <c r="BA63" s="913"/>
      <c r="BB63" s="913"/>
      <c r="BC63" s="913"/>
      <c r="BD63" s="913"/>
      <c r="BE63" s="914"/>
      <c r="BF63" s="914"/>
      <c r="BG63" s="914"/>
      <c r="BH63" s="914"/>
      <c r="BI63" s="915"/>
      <c r="BJ63" s="916" t="s">
        <v>413</v>
      </c>
      <c r="BK63" s="917"/>
      <c r="BL63" s="917"/>
      <c r="BM63" s="917"/>
      <c r="BN63" s="918"/>
      <c r="BO63" s="237"/>
      <c r="BP63" s="237"/>
      <c r="BQ63" s="234">
        <v>57</v>
      </c>
      <c r="BR63" s="235"/>
      <c r="BS63" s="838"/>
      <c r="BT63" s="839"/>
      <c r="BU63" s="839"/>
      <c r="BV63" s="839"/>
      <c r="BW63" s="839"/>
      <c r="BX63" s="839"/>
      <c r="BY63" s="839"/>
      <c r="BZ63" s="839"/>
      <c r="CA63" s="839"/>
      <c r="CB63" s="839"/>
      <c r="CC63" s="839"/>
      <c r="CD63" s="839"/>
      <c r="CE63" s="839"/>
      <c r="CF63" s="839"/>
      <c r="CG63" s="84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38"/>
      <c r="DW63" s="839"/>
      <c r="DX63" s="839"/>
      <c r="DY63" s="839"/>
      <c r="DZ63" s="844"/>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8"/>
      <c r="BT64" s="839"/>
      <c r="BU64" s="839"/>
      <c r="BV64" s="839"/>
      <c r="BW64" s="839"/>
      <c r="BX64" s="839"/>
      <c r="BY64" s="839"/>
      <c r="BZ64" s="839"/>
      <c r="CA64" s="839"/>
      <c r="CB64" s="839"/>
      <c r="CC64" s="839"/>
      <c r="CD64" s="839"/>
      <c r="CE64" s="839"/>
      <c r="CF64" s="839"/>
      <c r="CG64" s="84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38"/>
      <c r="DW64" s="839"/>
      <c r="DX64" s="839"/>
      <c r="DY64" s="839"/>
      <c r="DZ64" s="844"/>
      <c r="EA64" s="226"/>
    </row>
    <row r="65" spans="1:131" ht="26.25" customHeight="1" thickBot="1" x14ac:dyDescent="0.2">
      <c r="A65" s="228" t="s">
        <v>414</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8"/>
      <c r="BT65" s="839"/>
      <c r="BU65" s="839"/>
      <c r="BV65" s="839"/>
      <c r="BW65" s="839"/>
      <c r="BX65" s="839"/>
      <c r="BY65" s="839"/>
      <c r="BZ65" s="839"/>
      <c r="CA65" s="839"/>
      <c r="CB65" s="839"/>
      <c r="CC65" s="839"/>
      <c r="CD65" s="839"/>
      <c r="CE65" s="839"/>
      <c r="CF65" s="839"/>
      <c r="CG65" s="84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38"/>
      <c r="DW65" s="839"/>
      <c r="DX65" s="839"/>
      <c r="DY65" s="839"/>
      <c r="DZ65" s="844"/>
      <c r="EA65" s="226"/>
    </row>
    <row r="66" spans="1:131" ht="26.25" customHeight="1" x14ac:dyDescent="0.15">
      <c r="A66" s="792" t="s">
        <v>415</v>
      </c>
      <c r="B66" s="793"/>
      <c r="C66" s="793"/>
      <c r="D66" s="793"/>
      <c r="E66" s="793"/>
      <c r="F66" s="793"/>
      <c r="G66" s="793"/>
      <c r="H66" s="793"/>
      <c r="I66" s="793"/>
      <c r="J66" s="793"/>
      <c r="K66" s="793"/>
      <c r="L66" s="793"/>
      <c r="M66" s="793"/>
      <c r="N66" s="793"/>
      <c r="O66" s="793"/>
      <c r="P66" s="794"/>
      <c r="Q66" s="798" t="s">
        <v>416</v>
      </c>
      <c r="R66" s="799"/>
      <c r="S66" s="799"/>
      <c r="T66" s="799"/>
      <c r="U66" s="800"/>
      <c r="V66" s="798" t="s">
        <v>395</v>
      </c>
      <c r="W66" s="799"/>
      <c r="X66" s="799"/>
      <c r="Y66" s="799"/>
      <c r="Z66" s="800"/>
      <c r="AA66" s="798" t="s">
        <v>396</v>
      </c>
      <c r="AB66" s="799"/>
      <c r="AC66" s="799"/>
      <c r="AD66" s="799"/>
      <c r="AE66" s="800"/>
      <c r="AF66" s="919" t="s">
        <v>417</v>
      </c>
      <c r="AG66" s="880"/>
      <c r="AH66" s="880"/>
      <c r="AI66" s="880"/>
      <c r="AJ66" s="920"/>
      <c r="AK66" s="798" t="s">
        <v>418</v>
      </c>
      <c r="AL66" s="793"/>
      <c r="AM66" s="793"/>
      <c r="AN66" s="793"/>
      <c r="AO66" s="794"/>
      <c r="AP66" s="798" t="s">
        <v>399</v>
      </c>
      <c r="AQ66" s="799"/>
      <c r="AR66" s="799"/>
      <c r="AS66" s="799"/>
      <c r="AT66" s="800"/>
      <c r="AU66" s="798" t="s">
        <v>419</v>
      </c>
      <c r="AV66" s="799"/>
      <c r="AW66" s="799"/>
      <c r="AX66" s="799"/>
      <c r="AY66" s="800"/>
      <c r="AZ66" s="798" t="s">
        <v>377</v>
      </c>
      <c r="BA66" s="799"/>
      <c r="BB66" s="799"/>
      <c r="BC66" s="799"/>
      <c r="BD66" s="805"/>
      <c r="BE66" s="237"/>
      <c r="BF66" s="237"/>
      <c r="BG66" s="237"/>
      <c r="BH66" s="237"/>
      <c r="BI66" s="237"/>
      <c r="BJ66" s="237"/>
      <c r="BK66" s="237"/>
      <c r="BL66" s="237"/>
      <c r="BM66" s="237"/>
      <c r="BN66" s="237"/>
      <c r="BO66" s="237"/>
      <c r="BP66" s="237"/>
      <c r="BQ66" s="234">
        <v>60</v>
      </c>
      <c r="BR66" s="239"/>
      <c r="BS66" s="924"/>
      <c r="BT66" s="925"/>
      <c r="BU66" s="925"/>
      <c r="BV66" s="925"/>
      <c r="BW66" s="925"/>
      <c r="BX66" s="925"/>
      <c r="BY66" s="925"/>
      <c r="BZ66" s="925"/>
      <c r="CA66" s="925"/>
      <c r="CB66" s="925"/>
      <c r="CC66" s="925"/>
      <c r="CD66" s="925"/>
      <c r="CE66" s="925"/>
      <c r="CF66" s="925"/>
      <c r="CG66" s="930"/>
      <c r="CH66" s="927"/>
      <c r="CI66" s="928"/>
      <c r="CJ66" s="928"/>
      <c r="CK66" s="928"/>
      <c r="CL66" s="929"/>
      <c r="CM66" s="927"/>
      <c r="CN66" s="928"/>
      <c r="CO66" s="928"/>
      <c r="CP66" s="928"/>
      <c r="CQ66" s="929"/>
      <c r="CR66" s="927"/>
      <c r="CS66" s="928"/>
      <c r="CT66" s="928"/>
      <c r="CU66" s="928"/>
      <c r="CV66" s="929"/>
      <c r="CW66" s="927"/>
      <c r="CX66" s="928"/>
      <c r="CY66" s="928"/>
      <c r="CZ66" s="928"/>
      <c r="DA66" s="929"/>
      <c r="DB66" s="927"/>
      <c r="DC66" s="928"/>
      <c r="DD66" s="928"/>
      <c r="DE66" s="928"/>
      <c r="DF66" s="929"/>
      <c r="DG66" s="927"/>
      <c r="DH66" s="928"/>
      <c r="DI66" s="928"/>
      <c r="DJ66" s="928"/>
      <c r="DK66" s="929"/>
      <c r="DL66" s="927"/>
      <c r="DM66" s="928"/>
      <c r="DN66" s="928"/>
      <c r="DO66" s="928"/>
      <c r="DP66" s="929"/>
      <c r="DQ66" s="927"/>
      <c r="DR66" s="928"/>
      <c r="DS66" s="928"/>
      <c r="DT66" s="928"/>
      <c r="DU66" s="929"/>
      <c r="DV66" s="924"/>
      <c r="DW66" s="925"/>
      <c r="DX66" s="925"/>
      <c r="DY66" s="925"/>
      <c r="DZ66" s="926"/>
      <c r="EA66" s="226"/>
    </row>
    <row r="67" spans="1:131" ht="26.25" customHeight="1" thickBot="1" x14ac:dyDescent="0.2">
      <c r="A67" s="795"/>
      <c r="B67" s="796"/>
      <c r="C67" s="796"/>
      <c r="D67" s="796"/>
      <c r="E67" s="796"/>
      <c r="F67" s="796"/>
      <c r="G67" s="796"/>
      <c r="H67" s="796"/>
      <c r="I67" s="796"/>
      <c r="J67" s="796"/>
      <c r="K67" s="796"/>
      <c r="L67" s="796"/>
      <c r="M67" s="796"/>
      <c r="N67" s="796"/>
      <c r="O67" s="796"/>
      <c r="P67" s="797"/>
      <c r="Q67" s="801"/>
      <c r="R67" s="802"/>
      <c r="S67" s="802"/>
      <c r="T67" s="802"/>
      <c r="U67" s="803"/>
      <c r="V67" s="801"/>
      <c r="W67" s="802"/>
      <c r="X67" s="802"/>
      <c r="Y67" s="802"/>
      <c r="Z67" s="803"/>
      <c r="AA67" s="801"/>
      <c r="AB67" s="802"/>
      <c r="AC67" s="802"/>
      <c r="AD67" s="802"/>
      <c r="AE67" s="803"/>
      <c r="AF67" s="921"/>
      <c r="AG67" s="883"/>
      <c r="AH67" s="883"/>
      <c r="AI67" s="883"/>
      <c r="AJ67" s="922"/>
      <c r="AK67" s="923"/>
      <c r="AL67" s="796"/>
      <c r="AM67" s="796"/>
      <c r="AN67" s="796"/>
      <c r="AO67" s="797"/>
      <c r="AP67" s="801"/>
      <c r="AQ67" s="802"/>
      <c r="AR67" s="802"/>
      <c r="AS67" s="802"/>
      <c r="AT67" s="803"/>
      <c r="AU67" s="801"/>
      <c r="AV67" s="802"/>
      <c r="AW67" s="802"/>
      <c r="AX67" s="802"/>
      <c r="AY67" s="803"/>
      <c r="AZ67" s="801"/>
      <c r="BA67" s="802"/>
      <c r="BB67" s="802"/>
      <c r="BC67" s="802"/>
      <c r="BD67" s="807"/>
      <c r="BE67" s="237"/>
      <c r="BF67" s="237"/>
      <c r="BG67" s="237"/>
      <c r="BH67" s="237"/>
      <c r="BI67" s="237"/>
      <c r="BJ67" s="237"/>
      <c r="BK67" s="237"/>
      <c r="BL67" s="237"/>
      <c r="BM67" s="237"/>
      <c r="BN67" s="237"/>
      <c r="BO67" s="237"/>
      <c r="BP67" s="237"/>
      <c r="BQ67" s="234">
        <v>61</v>
      </c>
      <c r="BR67" s="239"/>
      <c r="BS67" s="924"/>
      <c r="BT67" s="925"/>
      <c r="BU67" s="925"/>
      <c r="BV67" s="925"/>
      <c r="BW67" s="925"/>
      <c r="BX67" s="925"/>
      <c r="BY67" s="925"/>
      <c r="BZ67" s="925"/>
      <c r="CA67" s="925"/>
      <c r="CB67" s="925"/>
      <c r="CC67" s="925"/>
      <c r="CD67" s="925"/>
      <c r="CE67" s="925"/>
      <c r="CF67" s="925"/>
      <c r="CG67" s="930"/>
      <c r="CH67" s="927"/>
      <c r="CI67" s="928"/>
      <c r="CJ67" s="928"/>
      <c r="CK67" s="928"/>
      <c r="CL67" s="929"/>
      <c r="CM67" s="927"/>
      <c r="CN67" s="928"/>
      <c r="CO67" s="928"/>
      <c r="CP67" s="928"/>
      <c r="CQ67" s="929"/>
      <c r="CR67" s="927"/>
      <c r="CS67" s="928"/>
      <c r="CT67" s="928"/>
      <c r="CU67" s="928"/>
      <c r="CV67" s="929"/>
      <c r="CW67" s="927"/>
      <c r="CX67" s="928"/>
      <c r="CY67" s="928"/>
      <c r="CZ67" s="928"/>
      <c r="DA67" s="929"/>
      <c r="DB67" s="927"/>
      <c r="DC67" s="928"/>
      <c r="DD67" s="928"/>
      <c r="DE67" s="928"/>
      <c r="DF67" s="929"/>
      <c r="DG67" s="927"/>
      <c r="DH67" s="928"/>
      <c r="DI67" s="928"/>
      <c r="DJ67" s="928"/>
      <c r="DK67" s="929"/>
      <c r="DL67" s="927"/>
      <c r="DM67" s="928"/>
      <c r="DN67" s="928"/>
      <c r="DO67" s="928"/>
      <c r="DP67" s="929"/>
      <c r="DQ67" s="927"/>
      <c r="DR67" s="928"/>
      <c r="DS67" s="928"/>
      <c r="DT67" s="928"/>
      <c r="DU67" s="929"/>
      <c r="DV67" s="924"/>
      <c r="DW67" s="925"/>
      <c r="DX67" s="925"/>
      <c r="DY67" s="925"/>
      <c r="DZ67" s="926"/>
      <c r="EA67" s="226"/>
    </row>
    <row r="68" spans="1:131" ht="26.25" customHeight="1" thickTop="1" x14ac:dyDescent="0.15">
      <c r="A68" s="232">
        <v>1</v>
      </c>
      <c r="B68" s="934" t="s">
        <v>584</v>
      </c>
      <c r="C68" s="935"/>
      <c r="D68" s="935"/>
      <c r="E68" s="935"/>
      <c r="F68" s="935"/>
      <c r="G68" s="935"/>
      <c r="H68" s="935"/>
      <c r="I68" s="935"/>
      <c r="J68" s="935"/>
      <c r="K68" s="935"/>
      <c r="L68" s="935"/>
      <c r="M68" s="935"/>
      <c r="N68" s="935"/>
      <c r="O68" s="935"/>
      <c r="P68" s="936"/>
      <c r="Q68" s="937">
        <v>97</v>
      </c>
      <c r="R68" s="931"/>
      <c r="S68" s="931"/>
      <c r="T68" s="931"/>
      <c r="U68" s="931"/>
      <c r="V68" s="931">
        <v>97</v>
      </c>
      <c r="W68" s="931"/>
      <c r="X68" s="931"/>
      <c r="Y68" s="931"/>
      <c r="Z68" s="931"/>
      <c r="AA68" s="931">
        <v>0</v>
      </c>
      <c r="AB68" s="931"/>
      <c r="AC68" s="931"/>
      <c r="AD68" s="931"/>
      <c r="AE68" s="931"/>
      <c r="AF68" s="931">
        <v>0</v>
      </c>
      <c r="AG68" s="931"/>
      <c r="AH68" s="931"/>
      <c r="AI68" s="931"/>
      <c r="AJ68" s="931"/>
      <c r="AK68" s="931">
        <v>0</v>
      </c>
      <c r="AL68" s="931"/>
      <c r="AM68" s="931"/>
      <c r="AN68" s="931"/>
      <c r="AO68" s="931"/>
      <c r="AP68" s="931" t="s">
        <v>595</v>
      </c>
      <c r="AQ68" s="931"/>
      <c r="AR68" s="931"/>
      <c r="AS68" s="931"/>
      <c r="AT68" s="931"/>
      <c r="AU68" s="931" t="s">
        <v>595</v>
      </c>
      <c r="AV68" s="931"/>
      <c r="AW68" s="931"/>
      <c r="AX68" s="931"/>
      <c r="AY68" s="931"/>
      <c r="AZ68" s="932"/>
      <c r="BA68" s="932"/>
      <c r="BB68" s="932"/>
      <c r="BC68" s="932"/>
      <c r="BD68" s="933"/>
      <c r="BE68" s="237"/>
      <c r="BF68" s="237"/>
      <c r="BG68" s="237"/>
      <c r="BH68" s="237"/>
      <c r="BI68" s="237"/>
      <c r="BJ68" s="237"/>
      <c r="BK68" s="237"/>
      <c r="BL68" s="237"/>
      <c r="BM68" s="237"/>
      <c r="BN68" s="237"/>
      <c r="BO68" s="237"/>
      <c r="BP68" s="237"/>
      <c r="BQ68" s="234">
        <v>62</v>
      </c>
      <c r="BR68" s="239"/>
      <c r="BS68" s="924"/>
      <c r="BT68" s="925"/>
      <c r="BU68" s="925"/>
      <c r="BV68" s="925"/>
      <c r="BW68" s="925"/>
      <c r="BX68" s="925"/>
      <c r="BY68" s="925"/>
      <c r="BZ68" s="925"/>
      <c r="CA68" s="925"/>
      <c r="CB68" s="925"/>
      <c r="CC68" s="925"/>
      <c r="CD68" s="925"/>
      <c r="CE68" s="925"/>
      <c r="CF68" s="925"/>
      <c r="CG68" s="930"/>
      <c r="CH68" s="927"/>
      <c r="CI68" s="928"/>
      <c r="CJ68" s="928"/>
      <c r="CK68" s="928"/>
      <c r="CL68" s="929"/>
      <c r="CM68" s="927"/>
      <c r="CN68" s="928"/>
      <c r="CO68" s="928"/>
      <c r="CP68" s="928"/>
      <c r="CQ68" s="929"/>
      <c r="CR68" s="927"/>
      <c r="CS68" s="928"/>
      <c r="CT68" s="928"/>
      <c r="CU68" s="928"/>
      <c r="CV68" s="929"/>
      <c r="CW68" s="927"/>
      <c r="CX68" s="928"/>
      <c r="CY68" s="928"/>
      <c r="CZ68" s="928"/>
      <c r="DA68" s="929"/>
      <c r="DB68" s="927"/>
      <c r="DC68" s="928"/>
      <c r="DD68" s="928"/>
      <c r="DE68" s="928"/>
      <c r="DF68" s="929"/>
      <c r="DG68" s="927"/>
      <c r="DH68" s="928"/>
      <c r="DI68" s="928"/>
      <c r="DJ68" s="928"/>
      <c r="DK68" s="929"/>
      <c r="DL68" s="927"/>
      <c r="DM68" s="928"/>
      <c r="DN68" s="928"/>
      <c r="DO68" s="928"/>
      <c r="DP68" s="929"/>
      <c r="DQ68" s="927"/>
      <c r="DR68" s="928"/>
      <c r="DS68" s="928"/>
      <c r="DT68" s="928"/>
      <c r="DU68" s="929"/>
      <c r="DV68" s="924"/>
      <c r="DW68" s="925"/>
      <c r="DX68" s="925"/>
      <c r="DY68" s="925"/>
      <c r="DZ68" s="926"/>
      <c r="EA68" s="226"/>
    </row>
    <row r="69" spans="1:131" ht="26.25" customHeight="1" x14ac:dyDescent="0.15">
      <c r="A69" s="234">
        <v>2</v>
      </c>
      <c r="B69" s="938" t="s">
        <v>585</v>
      </c>
      <c r="C69" s="939"/>
      <c r="D69" s="939"/>
      <c r="E69" s="939"/>
      <c r="F69" s="939"/>
      <c r="G69" s="939"/>
      <c r="H69" s="939"/>
      <c r="I69" s="939"/>
      <c r="J69" s="939"/>
      <c r="K69" s="939"/>
      <c r="L69" s="939"/>
      <c r="M69" s="939"/>
      <c r="N69" s="939"/>
      <c r="O69" s="939"/>
      <c r="P69" s="940"/>
      <c r="Q69" s="941">
        <v>10329</v>
      </c>
      <c r="R69" s="895"/>
      <c r="S69" s="895"/>
      <c r="T69" s="895"/>
      <c r="U69" s="895"/>
      <c r="V69" s="895">
        <v>9951</v>
      </c>
      <c r="W69" s="895"/>
      <c r="X69" s="895"/>
      <c r="Y69" s="895"/>
      <c r="Z69" s="895"/>
      <c r="AA69" s="895">
        <v>378</v>
      </c>
      <c r="AB69" s="895"/>
      <c r="AC69" s="895"/>
      <c r="AD69" s="895"/>
      <c r="AE69" s="895"/>
      <c r="AF69" s="895">
        <v>378</v>
      </c>
      <c r="AG69" s="895"/>
      <c r="AH69" s="895"/>
      <c r="AI69" s="895"/>
      <c r="AJ69" s="895"/>
      <c r="AK69" s="895">
        <v>1535</v>
      </c>
      <c r="AL69" s="895"/>
      <c r="AM69" s="895"/>
      <c r="AN69" s="895"/>
      <c r="AO69" s="895"/>
      <c r="AP69" s="895" t="s">
        <v>595</v>
      </c>
      <c r="AQ69" s="895"/>
      <c r="AR69" s="895"/>
      <c r="AS69" s="895"/>
      <c r="AT69" s="895"/>
      <c r="AU69" s="895" t="s">
        <v>595</v>
      </c>
      <c r="AV69" s="895"/>
      <c r="AW69" s="895"/>
      <c r="AX69" s="895"/>
      <c r="AY69" s="895"/>
      <c r="AZ69" s="897"/>
      <c r="BA69" s="897"/>
      <c r="BB69" s="897"/>
      <c r="BC69" s="897"/>
      <c r="BD69" s="898"/>
      <c r="BE69" s="237"/>
      <c r="BF69" s="237"/>
      <c r="BG69" s="237"/>
      <c r="BH69" s="237"/>
      <c r="BI69" s="237"/>
      <c r="BJ69" s="237"/>
      <c r="BK69" s="237"/>
      <c r="BL69" s="237"/>
      <c r="BM69" s="237"/>
      <c r="BN69" s="237"/>
      <c r="BO69" s="237"/>
      <c r="BP69" s="237"/>
      <c r="BQ69" s="234">
        <v>63</v>
      </c>
      <c r="BR69" s="239"/>
      <c r="BS69" s="924"/>
      <c r="BT69" s="925"/>
      <c r="BU69" s="925"/>
      <c r="BV69" s="925"/>
      <c r="BW69" s="925"/>
      <c r="BX69" s="925"/>
      <c r="BY69" s="925"/>
      <c r="BZ69" s="925"/>
      <c r="CA69" s="925"/>
      <c r="CB69" s="925"/>
      <c r="CC69" s="925"/>
      <c r="CD69" s="925"/>
      <c r="CE69" s="925"/>
      <c r="CF69" s="925"/>
      <c r="CG69" s="930"/>
      <c r="CH69" s="927"/>
      <c r="CI69" s="928"/>
      <c r="CJ69" s="928"/>
      <c r="CK69" s="928"/>
      <c r="CL69" s="929"/>
      <c r="CM69" s="927"/>
      <c r="CN69" s="928"/>
      <c r="CO69" s="928"/>
      <c r="CP69" s="928"/>
      <c r="CQ69" s="929"/>
      <c r="CR69" s="927"/>
      <c r="CS69" s="928"/>
      <c r="CT69" s="928"/>
      <c r="CU69" s="928"/>
      <c r="CV69" s="929"/>
      <c r="CW69" s="927"/>
      <c r="CX69" s="928"/>
      <c r="CY69" s="928"/>
      <c r="CZ69" s="928"/>
      <c r="DA69" s="929"/>
      <c r="DB69" s="927"/>
      <c r="DC69" s="928"/>
      <c r="DD69" s="928"/>
      <c r="DE69" s="928"/>
      <c r="DF69" s="929"/>
      <c r="DG69" s="927"/>
      <c r="DH69" s="928"/>
      <c r="DI69" s="928"/>
      <c r="DJ69" s="928"/>
      <c r="DK69" s="929"/>
      <c r="DL69" s="927"/>
      <c r="DM69" s="928"/>
      <c r="DN69" s="928"/>
      <c r="DO69" s="928"/>
      <c r="DP69" s="929"/>
      <c r="DQ69" s="927"/>
      <c r="DR69" s="928"/>
      <c r="DS69" s="928"/>
      <c r="DT69" s="928"/>
      <c r="DU69" s="929"/>
      <c r="DV69" s="924"/>
      <c r="DW69" s="925"/>
      <c r="DX69" s="925"/>
      <c r="DY69" s="925"/>
      <c r="DZ69" s="926"/>
      <c r="EA69" s="226"/>
    </row>
    <row r="70" spans="1:131" ht="26.25" customHeight="1" x14ac:dyDescent="0.15">
      <c r="A70" s="234">
        <v>3</v>
      </c>
      <c r="B70" s="938" t="s">
        <v>586</v>
      </c>
      <c r="C70" s="939"/>
      <c r="D70" s="939"/>
      <c r="E70" s="939"/>
      <c r="F70" s="939"/>
      <c r="G70" s="939"/>
      <c r="H70" s="939"/>
      <c r="I70" s="939"/>
      <c r="J70" s="939"/>
      <c r="K70" s="939"/>
      <c r="L70" s="939"/>
      <c r="M70" s="939"/>
      <c r="N70" s="939"/>
      <c r="O70" s="939"/>
      <c r="P70" s="940"/>
      <c r="Q70" s="941">
        <v>123</v>
      </c>
      <c r="R70" s="895"/>
      <c r="S70" s="895"/>
      <c r="T70" s="895"/>
      <c r="U70" s="895"/>
      <c r="V70" s="895">
        <v>119</v>
      </c>
      <c r="W70" s="895"/>
      <c r="X70" s="895"/>
      <c r="Y70" s="895"/>
      <c r="Z70" s="895"/>
      <c r="AA70" s="895">
        <v>3</v>
      </c>
      <c r="AB70" s="895"/>
      <c r="AC70" s="895"/>
      <c r="AD70" s="895"/>
      <c r="AE70" s="895"/>
      <c r="AF70" s="895">
        <v>3</v>
      </c>
      <c r="AG70" s="895"/>
      <c r="AH70" s="895"/>
      <c r="AI70" s="895"/>
      <c r="AJ70" s="895"/>
      <c r="AK70" s="895">
        <v>40</v>
      </c>
      <c r="AL70" s="895"/>
      <c r="AM70" s="895"/>
      <c r="AN70" s="895"/>
      <c r="AO70" s="895"/>
      <c r="AP70" s="895" t="s">
        <v>595</v>
      </c>
      <c r="AQ70" s="895"/>
      <c r="AR70" s="895"/>
      <c r="AS70" s="895"/>
      <c r="AT70" s="895"/>
      <c r="AU70" s="895" t="s">
        <v>595</v>
      </c>
      <c r="AV70" s="895"/>
      <c r="AW70" s="895"/>
      <c r="AX70" s="895"/>
      <c r="AY70" s="895"/>
      <c r="AZ70" s="897"/>
      <c r="BA70" s="897"/>
      <c r="BB70" s="897"/>
      <c r="BC70" s="897"/>
      <c r="BD70" s="898"/>
      <c r="BE70" s="237"/>
      <c r="BF70" s="237"/>
      <c r="BG70" s="237"/>
      <c r="BH70" s="237"/>
      <c r="BI70" s="237"/>
      <c r="BJ70" s="237"/>
      <c r="BK70" s="237"/>
      <c r="BL70" s="237"/>
      <c r="BM70" s="237"/>
      <c r="BN70" s="237"/>
      <c r="BO70" s="237"/>
      <c r="BP70" s="237"/>
      <c r="BQ70" s="234">
        <v>64</v>
      </c>
      <c r="BR70" s="239"/>
      <c r="BS70" s="924"/>
      <c r="BT70" s="925"/>
      <c r="BU70" s="925"/>
      <c r="BV70" s="925"/>
      <c r="BW70" s="925"/>
      <c r="BX70" s="925"/>
      <c r="BY70" s="925"/>
      <c r="BZ70" s="925"/>
      <c r="CA70" s="925"/>
      <c r="CB70" s="925"/>
      <c r="CC70" s="925"/>
      <c r="CD70" s="925"/>
      <c r="CE70" s="925"/>
      <c r="CF70" s="925"/>
      <c r="CG70" s="930"/>
      <c r="CH70" s="927"/>
      <c r="CI70" s="928"/>
      <c r="CJ70" s="928"/>
      <c r="CK70" s="928"/>
      <c r="CL70" s="929"/>
      <c r="CM70" s="927"/>
      <c r="CN70" s="928"/>
      <c r="CO70" s="928"/>
      <c r="CP70" s="928"/>
      <c r="CQ70" s="929"/>
      <c r="CR70" s="927"/>
      <c r="CS70" s="928"/>
      <c r="CT70" s="928"/>
      <c r="CU70" s="928"/>
      <c r="CV70" s="929"/>
      <c r="CW70" s="927"/>
      <c r="CX70" s="928"/>
      <c r="CY70" s="928"/>
      <c r="CZ70" s="928"/>
      <c r="DA70" s="929"/>
      <c r="DB70" s="927"/>
      <c r="DC70" s="928"/>
      <c r="DD70" s="928"/>
      <c r="DE70" s="928"/>
      <c r="DF70" s="929"/>
      <c r="DG70" s="927"/>
      <c r="DH70" s="928"/>
      <c r="DI70" s="928"/>
      <c r="DJ70" s="928"/>
      <c r="DK70" s="929"/>
      <c r="DL70" s="927"/>
      <c r="DM70" s="928"/>
      <c r="DN70" s="928"/>
      <c r="DO70" s="928"/>
      <c r="DP70" s="929"/>
      <c r="DQ70" s="927"/>
      <c r="DR70" s="928"/>
      <c r="DS70" s="928"/>
      <c r="DT70" s="928"/>
      <c r="DU70" s="929"/>
      <c r="DV70" s="924"/>
      <c r="DW70" s="925"/>
      <c r="DX70" s="925"/>
      <c r="DY70" s="925"/>
      <c r="DZ70" s="926"/>
      <c r="EA70" s="226"/>
    </row>
    <row r="71" spans="1:131" ht="26.25" customHeight="1" x14ac:dyDescent="0.15">
      <c r="A71" s="234">
        <v>4</v>
      </c>
      <c r="B71" s="938" t="s">
        <v>587</v>
      </c>
      <c r="C71" s="939"/>
      <c r="D71" s="939"/>
      <c r="E71" s="939"/>
      <c r="F71" s="939"/>
      <c r="G71" s="939"/>
      <c r="H71" s="939"/>
      <c r="I71" s="939"/>
      <c r="J71" s="939"/>
      <c r="K71" s="939"/>
      <c r="L71" s="939"/>
      <c r="M71" s="939"/>
      <c r="N71" s="939"/>
      <c r="O71" s="939"/>
      <c r="P71" s="940"/>
      <c r="Q71" s="941">
        <v>134160</v>
      </c>
      <c r="R71" s="895"/>
      <c r="S71" s="895"/>
      <c r="T71" s="895"/>
      <c r="U71" s="895"/>
      <c r="V71" s="895">
        <v>130909</v>
      </c>
      <c r="W71" s="895"/>
      <c r="X71" s="895"/>
      <c r="Y71" s="895"/>
      <c r="Z71" s="895"/>
      <c r="AA71" s="895">
        <v>3252</v>
      </c>
      <c r="AB71" s="895"/>
      <c r="AC71" s="895"/>
      <c r="AD71" s="895"/>
      <c r="AE71" s="895"/>
      <c r="AF71" s="895">
        <v>3252</v>
      </c>
      <c r="AG71" s="895"/>
      <c r="AH71" s="895"/>
      <c r="AI71" s="895"/>
      <c r="AJ71" s="895"/>
      <c r="AK71" s="895">
        <v>1186</v>
      </c>
      <c r="AL71" s="895"/>
      <c r="AM71" s="895"/>
      <c r="AN71" s="895"/>
      <c r="AO71" s="895"/>
      <c r="AP71" s="895" t="s">
        <v>595</v>
      </c>
      <c r="AQ71" s="895"/>
      <c r="AR71" s="895"/>
      <c r="AS71" s="895"/>
      <c r="AT71" s="895"/>
      <c r="AU71" s="895" t="s">
        <v>595</v>
      </c>
      <c r="AV71" s="895"/>
      <c r="AW71" s="895"/>
      <c r="AX71" s="895"/>
      <c r="AY71" s="895"/>
      <c r="AZ71" s="897"/>
      <c r="BA71" s="897"/>
      <c r="BB71" s="897"/>
      <c r="BC71" s="897"/>
      <c r="BD71" s="898"/>
      <c r="BE71" s="237"/>
      <c r="BF71" s="237"/>
      <c r="BG71" s="237"/>
      <c r="BH71" s="237"/>
      <c r="BI71" s="237"/>
      <c r="BJ71" s="237"/>
      <c r="BK71" s="237"/>
      <c r="BL71" s="237"/>
      <c r="BM71" s="237"/>
      <c r="BN71" s="237"/>
      <c r="BO71" s="237"/>
      <c r="BP71" s="237"/>
      <c r="BQ71" s="234">
        <v>65</v>
      </c>
      <c r="BR71" s="239"/>
      <c r="BS71" s="924"/>
      <c r="BT71" s="925"/>
      <c r="BU71" s="925"/>
      <c r="BV71" s="925"/>
      <c r="BW71" s="925"/>
      <c r="BX71" s="925"/>
      <c r="BY71" s="925"/>
      <c r="BZ71" s="925"/>
      <c r="CA71" s="925"/>
      <c r="CB71" s="925"/>
      <c r="CC71" s="925"/>
      <c r="CD71" s="925"/>
      <c r="CE71" s="925"/>
      <c r="CF71" s="925"/>
      <c r="CG71" s="930"/>
      <c r="CH71" s="927"/>
      <c r="CI71" s="928"/>
      <c r="CJ71" s="928"/>
      <c r="CK71" s="928"/>
      <c r="CL71" s="929"/>
      <c r="CM71" s="927"/>
      <c r="CN71" s="928"/>
      <c r="CO71" s="928"/>
      <c r="CP71" s="928"/>
      <c r="CQ71" s="929"/>
      <c r="CR71" s="927"/>
      <c r="CS71" s="928"/>
      <c r="CT71" s="928"/>
      <c r="CU71" s="928"/>
      <c r="CV71" s="929"/>
      <c r="CW71" s="927"/>
      <c r="CX71" s="928"/>
      <c r="CY71" s="928"/>
      <c r="CZ71" s="928"/>
      <c r="DA71" s="929"/>
      <c r="DB71" s="927"/>
      <c r="DC71" s="928"/>
      <c r="DD71" s="928"/>
      <c r="DE71" s="928"/>
      <c r="DF71" s="929"/>
      <c r="DG71" s="927"/>
      <c r="DH71" s="928"/>
      <c r="DI71" s="928"/>
      <c r="DJ71" s="928"/>
      <c r="DK71" s="929"/>
      <c r="DL71" s="927"/>
      <c r="DM71" s="928"/>
      <c r="DN71" s="928"/>
      <c r="DO71" s="928"/>
      <c r="DP71" s="929"/>
      <c r="DQ71" s="927"/>
      <c r="DR71" s="928"/>
      <c r="DS71" s="928"/>
      <c r="DT71" s="928"/>
      <c r="DU71" s="929"/>
      <c r="DV71" s="924"/>
      <c r="DW71" s="925"/>
      <c r="DX71" s="925"/>
      <c r="DY71" s="925"/>
      <c r="DZ71" s="926"/>
      <c r="EA71" s="226"/>
    </row>
    <row r="72" spans="1:131" ht="26.25" customHeight="1" x14ac:dyDescent="0.15">
      <c r="A72" s="234">
        <v>5</v>
      </c>
      <c r="B72" s="938" t="s">
        <v>588</v>
      </c>
      <c r="C72" s="939"/>
      <c r="D72" s="939"/>
      <c r="E72" s="939"/>
      <c r="F72" s="939"/>
      <c r="G72" s="939"/>
      <c r="H72" s="939"/>
      <c r="I72" s="939"/>
      <c r="J72" s="939"/>
      <c r="K72" s="939"/>
      <c r="L72" s="939"/>
      <c r="M72" s="939"/>
      <c r="N72" s="939"/>
      <c r="O72" s="939"/>
      <c r="P72" s="940"/>
      <c r="Q72" s="941">
        <v>1516</v>
      </c>
      <c r="R72" s="895"/>
      <c r="S72" s="895"/>
      <c r="T72" s="895"/>
      <c r="U72" s="895"/>
      <c r="V72" s="895">
        <v>1486</v>
      </c>
      <c r="W72" s="895"/>
      <c r="X72" s="895"/>
      <c r="Y72" s="895"/>
      <c r="Z72" s="895"/>
      <c r="AA72" s="895">
        <v>30</v>
      </c>
      <c r="AB72" s="895"/>
      <c r="AC72" s="895"/>
      <c r="AD72" s="895"/>
      <c r="AE72" s="895"/>
      <c r="AF72" s="895">
        <v>30</v>
      </c>
      <c r="AG72" s="895"/>
      <c r="AH72" s="895"/>
      <c r="AI72" s="895"/>
      <c r="AJ72" s="895"/>
      <c r="AK72" s="895">
        <v>0</v>
      </c>
      <c r="AL72" s="895"/>
      <c r="AM72" s="895"/>
      <c r="AN72" s="895"/>
      <c r="AO72" s="895"/>
      <c r="AP72" s="895" t="s">
        <v>595</v>
      </c>
      <c r="AQ72" s="895"/>
      <c r="AR72" s="895"/>
      <c r="AS72" s="895"/>
      <c r="AT72" s="895"/>
      <c r="AU72" s="895" t="s">
        <v>595</v>
      </c>
      <c r="AV72" s="895"/>
      <c r="AW72" s="895"/>
      <c r="AX72" s="895"/>
      <c r="AY72" s="895"/>
      <c r="AZ72" s="897"/>
      <c r="BA72" s="897"/>
      <c r="BB72" s="897"/>
      <c r="BC72" s="897"/>
      <c r="BD72" s="898"/>
      <c r="BE72" s="237"/>
      <c r="BF72" s="237"/>
      <c r="BG72" s="237"/>
      <c r="BH72" s="237"/>
      <c r="BI72" s="237"/>
      <c r="BJ72" s="237"/>
      <c r="BK72" s="237"/>
      <c r="BL72" s="237"/>
      <c r="BM72" s="237"/>
      <c r="BN72" s="237"/>
      <c r="BO72" s="237"/>
      <c r="BP72" s="237"/>
      <c r="BQ72" s="234">
        <v>66</v>
      </c>
      <c r="BR72" s="239"/>
      <c r="BS72" s="924"/>
      <c r="BT72" s="925"/>
      <c r="BU72" s="925"/>
      <c r="BV72" s="925"/>
      <c r="BW72" s="925"/>
      <c r="BX72" s="925"/>
      <c r="BY72" s="925"/>
      <c r="BZ72" s="925"/>
      <c r="CA72" s="925"/>
      <c r="CB72" s="925"/>
      <c r="CC72" s="925"/>
      <c r="CD72" s="925"/>
      <c r="CE72" s="925"/>
      <c r="CF72" s="925"/>
      <c r="CG72" s="930"/>
      <c r="CH72" s="927"/>
      <c r="CI72" s="928"/>
      <c r="CJ72" s="928"/>
      <c r="CK72" s="928"/>
      <c r="CL72" s="929"/>
      <c r="CM72" s="927"/>
      <c r="CN72" s="928"/>
      <c r="CO72" s="928"/>
      <c r="CP72" s="928"/>
      <c r="CQ72" s="929"/>
      <c r="CR72" s="927"/>
      <c r="CS72" s="928"/>
      <c r="CT72" s="928"/>
      <c r="CU72" s="928"/>
      <c r="CV72" s="929"/>
      <c r="CW72" s="927"/>
      <c r="CX72" s="928"/>
      <c r="CY72" s="928"/>
      <c r="CZ72" s="928"/>
      <c r="DA72" s="929"/>
      <c r="DB72" s="927"/>
      <c r="DC72" s="928"/>
      <c r="DD72" s="928"/>
      <c r="DE72" s="928"/>
      <c r="DF72" s="929"/>
      <c r="DG72" s="927"/>
      <c r="DH72" s="928"/>
      <c r="DI72" s="928"/>
      <c r="DJ72" s="928"/>
      <c r="DK72" s="929"/>
      <c r="DL72" s="927"/>
      <c r="DM72" s="928"/>
      <c r="DN72" s="928"/>
      <c r="DO72" s="928"/>
      <c r="DP72" s="929"/>
      <c r="DQ72" s="927"/>
      <c r="DR72" s="928"/>
      <c r="DS72" s="928"/>
      <c r="DT72" s="928"/>
      <c r="DU72" s="929"/>
      <c r="DV72" s="924"/>
      <c r="DW72" s="925"/>
      <c r="DX72" s="925"/>
      <c r="DY72" s="925"/>
      <c r="DZ72" s="926"/>
      <c r="EA72" s="226"/>
    </row>
    <row r="73" spans="1:131" ht="26.25" customHeight="1" x14ac:dyDescent="0.15">
      <c r="A73" s="234">
        <v>6</v>
      </c>
      <c r="B73" s="938" t="s">
        <v>589</v>
      </c>
      <c r="C73" s="939"/>
      <c r="D73" s="939"/>
      <c r="E73" s="939"/>
      <c r="F73" s="939"/>
      <c r="G73" s="939"/>
      <c r="H73" s="939"/>
      <c r="I73" s="939"/>
      <c r="J73" s="939"/>
      <c r="K73" s="939"/>
      <c r="L73" s="939"/>
      <c r="M73" s="939"/>
      <c r="N73" s="939"/>
      <c r="O73" s="939"/>
      <c r="P73" s="940"/>
      <c r="Q73" s="941">
        <v>714</v>
      </c>
      <c r="R73" s="895"/>
      <c r="S73" s="895"/>
      <c r="T73" s="895"/>
      <c r="U73" s="895"/>
      <c r="V73" s="895">
        <v>705</v>
      </c>
      <c r="W73" s="895"/>
      <c r="X73" s="895"/>
      <c r="Y73" s="895"/>
      <c r="Z73" s="895"/>
      <c r="AA73" s="895">
        <v>9</v>
      </c>
      <c r="AB73" s="895"/>
      <c r="AC73" s="895"/>
      <c r="AD73" s="895"/>
      <c r="AE73" s="895"/>
      <c r="AF73" s="895">
        <v>9</v>
      </c>
      <c r="AG73" s="895"/>
      <c r="AH73" s="895"/>
      <c r="AI73" s="895"/>
      <c r="AJ73" s="895"/>
      <c r="AK73" s="895">
        <v>0</v>
      </c>
      <c r="AL73" s="895"/>
      <c r="AM73" s="895"/>
      <c r="AN73" s="895"/>
      <c r="AO73" s="895"/>
      <c r="AP73" s="895">
        <v>358</v>
      </c>
      <c r="AQ73" s="895"/>
      <c r="AR73" s="895"/>
      <c r="AS73" s="895"/>
      <c r="AT73" s="895"/>
      <c r="AU73" s="895">
        <v>169</v>
      </c>
      <c r="AV73" s="895"/>
      <c r="AW73" s="895"/>
      <c r="AX73" s="895"/>
      <c r="AY73" s="895"/>
      <c r="AZ73" s="897"/>
      <c r="BA73" s="897"/>
      <c r="BB73" s="897"/>
      <c r="BC73" s="897"/>
      <c r="BD73" s="898"/>
      <c r="BE73" s="237"/>
      <c r="BF73" s="237"/>
      <c r="BG73" s="237"/>
      <c r="BH73" s="237"/>
      <c r="BI73" s="237"/>
      <c r="BJ73" s="237"/>
      <c r="BK73" s="237"/>
      <c r="BL73" s="237"/>
      <c r="BM73" s="237"/>
      <c r="BN73" s="237"/>
      <c r="BO73" s="237"/>
      <c r="BP73" s="237"/>
      <c r="BQ73" s="234">
        <v>67</v>
      </c>
      <c r="BR73" s="239"/>
      <c r="BS73" s="924"/>
      <c r="BT73" s="925"/>
      <c r="BU73" s="925"/>
      <c r="BV73" s="925"/>
      <c r="BW73" s="925"/>
      <c r="BX73" s="925"/>
      <c r="BY73" s="925"/>
      <c r="BZ73" s="925"/>
      <c r="CA73" s="925"/>
      <c r="CB73" s="925"/>
      <c r="CC73" s="925"/>
      <c r="CD73" s="925"/>
      <c r="CE73" s="925"/>
      <c r="CF73" s="925"/>
      <c r="CG73" s="930"/>
      <c r="CH73" s="927"/>
      <c r="CI73" s="928"/>
      <c r="CJ73" s="928"/>
      <c r="CK73" s="928"/>
      <c r="CL73" s="929"/>
      <c r="CM73" s="927"/>
      <c r="CN73" s="928"/>
      <c r="CO73" s="928"/>
      <c r="CP73" s="928"/>
      <c r="CQ73" s="929"/>
      <c r="CR73" s="927"/>
      <c r="CS73" s="928"/>
      <c r="CT73" s="928"/>
      <c r="CU73" s="928"/>
      <c r="CV73" s="929"/>
      <c r="CW73" s="927"/>
      <c r="CX73" s="928"/>
      <c r="CY73" s="928"/>
      <c r="CZ73" s="928"/>
      <c r="DA73" s="929"/>
      <c r="DB73" s="927"/>
      <c r="DC73" s="928"/>
      <c r="DD73" s="928"/>
      <c r="DE73" s="928"/>
      <c r="DF73" s="929"/>
      <c r="DG73" s="927"/>
      <c r="DH73" s="928"/>
      <c r="DI73" s="928"/>
      <c r="DJ73" s="928"/>
      <c r="DK73" s="929"/>
      <c r="DL73" s="927"/>
      <c r="DM73" s="928"/>
      <c r="DN73" s="928"/>
      <c r="DO73" s="928"/>
      <c r="DP73" s="929"/>
      <c r="DQ73" s="927"/>
      <c r="DR73" s="928"/>
      <c r="DS73" s="928"/>
      <c r="DT73" s="928"/>
      <c r="DU73" s="929"/>
      <c r="DV73" s="924"/>
      <c r="DW73" s="925"/>
      <c r="DX73" s="925"/>
      <c r="DY73" s="925"/>
      <c r="DZ73" s="926"/>
      <c r="EA73" s="226"/>
    </row>
    <row r="74" spans="1:131" ht="26.25" customHeight="1" x14ac:dyDescent="0.15">
      <c r="A74" s="234">
        <v>7</v>
      </c>
      <c r="B74" s="938" t="s">
        <v>590</v>
      </c>
      <c r="C74" s="939"/>
      <c r="D74" s="939"/>
      <c r="E74" s="939"/>
      <c r="F74" s="939"/>
      <c r="G74" s="939"/>
      <c r="H74" s="939"/>
      <c r="I74" s="939"/>
      <c r="J74" s="939"/>
      <c r="K74" s="939"/>
      <c r="L74" s="939"/>
      <c r="M74" s="939"/>
      <c r="N74" s="939"/>
      <c r="O74" s="939"/>
      <c r="P74" s="940"/>
      <c r="Q74" s="941">
        <v>1520</v>
      </c>
      <c r="R74" s="895"/>
      <c r="S74" s="895"/>
      <c r="T74" s="895"/>
      <c r="U74" s="895"/>
      <c r="V74" s="895">
        <v>1504</v>
      </c>
      <c r="W74" s="895"/>
      <c r="X74" s="895"/>
      <c r="Y74" s="895"/>
      <c r="Z74" s="895"/>
      <c r="AA74" s="895">
        <v>16</v>
      </c>
      <c r="AB74" s="895"/>
      <c r="AC74" s="895"/>
      <c r="AD74" s="895"/>
      <c r="AE74" s="895"/>
      <c r="AF74" s="895">
        <v>16</v>
      </c>
      <c r="AG74" s="895"/>
      <c r="AH74" s="895"/>
      <c r="AI74" s="895"/>
      <c r="AJ74" s="895"/>
      <c r="AK74" s="895">
        <v>53</v>
      </c>
      <c r="AL74" s="895"/>
      <c r="AM74" s="895"/>
      <c r="AN74" s="895"/>
      <c r="AO74" s="895"/>
      <c r="AP74" s="895">
        <v>249</v>
      </c>
      <c r="AQ74" s="895"/>
      <c r="AR74" s="895"/>
      <c r="AS74" s="895"/>
      <c r="AT74" s="895"/>
      <c r="AU74" s="895">
        <v>124</v>
      </c>
      <c r="AV74" s="895"/>
      <c r="AW74" s="895"/>
      <c r="AX74" s="895"/>
      <c r="AY74" s="895"/>
      <c r="AZ74" s="897"/>
      <c r="BA74" s="897"/>
      <c r="BB74" s="897"/>
      <c r="BC74" s="897"/>
      <c r="BD74" s="898"/>
      <c r="BE74" s="237"/>
      <c r="BF74" s="237"/>
      <c r="BG74" s="237"/>
      <c r="BH74" s="237"/>
      <c r="BI74" s="237"/>
      <c r="BJ74" s="237"/>
      <c r="BK74" s="237"/>
      <c r="BL74" s="237"/>
      <c r="BM74" s="237"/>
      <c r="BN74" s="237"/>
      <c r="BO74" s="237"/>
      <c r="BP74" s="237"/>
      <c r="BQ74" s="234">
        <v>68</v>
      </c>
      <c r="BR74" s="239"/>
      <c r="BS74" s="924"/>
      <c r="BT74" s="925"/>
      <c r="BU74" s="925"/>
      <c r="BV74" s="925"/>
      <c r="BW74" s="925"/>
      <c r="BX74" s="925"/>
      <c r="BY74" s="925"/>
      <c r="BZ74" s="925"/>
      <c r="CA74" s="925"/>
      <c r="CB74" s="925"/>
      <c r="CC74" s="925"/>
      <c r="CD74" s="925"/>
      <c r="CE74" s="925"/>
      <c r="CF74" s="925"/>
      <c r="CG74" s="930"/>
      <c r="CH74" s="927"/>
      <c r="CI74" s="928"/>
      <c r="CJ74" s="928"/>
      <c r="CK74" s="928"/>
      <c r="CL74" s="929"/>
      <c r="CM74" s="927"/>
      <c r="CN74" s="928"/>
      <c r="CO74" s="928"/>
      <c r="CP74" s="928"/>
      <c r="CQ74" s="929"/>
      <c r="CR74" s="927"/>
      <c r="CS74" s="928"/>
      <c r="CT74" s="928"/>
      <c r="CU74" s="928"/>
      <c r="CV74" s="929"/>
      <c r="CW74" s="927"/>
      <c r="CX74" s="928"/>
      <c r="CY74" s="928"/>
      <c r="CZ74" s="928"/>
      <c r="DA74" s="929"/>
      <c r="DB74" s="927"/>
      <c r="DC74" s="928"/>
      <c r="DD74" s="928"/>
      <c r="DE74" s="928"/>
      <c r="DF74" s="929"/>
      <c r="DG74" s="927"/>
      <c r="DH74" s="928"/>
      <c r="DI74" s="928"/>
      <c r="DJ74" s="928"/>
      <c r="DK74" s="929"/>
      <c r="DL74" s="927"/>
      <c r="DM74" s="928"/>
      <c r="DN74" s="928"/>
      <c r="DO74" s="928"/>
      <c r="DP74" s="929"/>
      <c r="DQ74" s="927"/>
      <c r="DR74" s="928"/>
      <c r="DS74" s="928"/>
      <c r="DT74" s="928"/>
      <c r="DU74" s="929"/>
      <c r="DV74" s="924"/>
      <c r="DW74" s="925"/>
      <c r="DX74" s="925"/>
      <c r="DY74" s="925"/>
      <c r="DZ74" s="926"/>
      <c r="EA74" s="226"/>
    </row>
    <row r="75" spans="1:131" ht="26.25" customHeight="1" x14ac:dyDescent="0.15">
      <c r="A75" s="234">
        <v>8</v>
      </c>
      <c r="B75" s="938" t="s">
        <v>591</v>
      </c>
      <c r="C75" s="939"/>
      <c r="D75" s="939"/>
      <c r="E75" s="939"/>
      <c r="F75" s="939"/>
      <c r="G75" s="939"/>
      <c r="H75" s="939"/>
      <c r="I75" s="939"/>
      <c r="J75" s="939"/>
      <c r="K75" s="939"/>
      <c r="L75" s="939"/>
      <c r="M75" s="939"/>
      <c r="N75" s="939"/>
      <c r="O75" s="939"/>
      <c r="P75" s="940"/>
      <c r="Q75" s="942">
        <v>64309</v>
      </c>
      <c r="R75" s="943"/>
      <c r="S75" s="943"/>
      <c r="T75" s="943"/>
      <c r="U75" s="899"/>
      <c r="V75" s="944">
        <v>64812</v>
      </c>
      <c r="W75" s="943"/>
      <c r="X75" s="943"/>
      <c r="Y75" s="943"/>
      <c r="Z75" s="899"/>
      <c r="AA75" s="944">
        <v>-503</v>
      </c>
      <c r="AB75" s="943"/>
      <c r="AC75" s="943"/>
      <c r="AD75" s="943"/>
      <c r="AE75" s="899"/>
      <c r="AF75" s="944">
        <v>-503</v>
      </c>
      <c r="AG75" s="943"/>
      <c r="AH75" s="943"/>
      <c r="AI75" s="943"/>
      <c r="AJ75" s="899"/>
      <c r="AK75" s="944">
        <v>0</v>
      </c>
      <c r="AL75" s="943"/>
      <c r="AM75" s="943"/>
      <c r="AN75" s="943"/>
      <c r="AO75" s="899"/>
      <c r="AP75" s="944" t="s">
        <v>595</v>
      </c>
      <c r="AQ75" s="943"/>
      <c r="AR75" s="943"/>
      <c r="AS75" s="943"/>
      <c r="AT75" s="899"/>
      <c r="AU75" s="944" t="s">
        <v>595</v>
      </c>
      <c r="AV75" s="943"/>
      <c r="AW75" s="943"/>
      <c r="AX75" s="943"/>
      <c r="AY75" s="899"/>
      <c r="AZ75" s="897"/>
      <c r="BA75" s="897"/>
      <c r="BB75" s="897"/>
      <c r="BC75" s="897"/>
      <c r="BD75" s="898"/>
      <c r="BE75" s="237"/>
      <c r="BF75" s="237"/>
      <c r="BG75" s="237"/>
      <c r="BH75" s="237"/>
      <c r="BI75" s="237"/>
      <c r="BJ75" s="237"/>
      <c r="BK75" s="237"/>
      <c r="BL75" s="237"/>
      <c r="BM75" s="237"/>
      <c r="BN75" s="237"/>
      <c r="BO75" s="237"/>
      <c r="BP75" s="237"/>
      <c r="BQ75" s="234">
        <v>69</v>
      </c>
      <c r="BR75" s="239"/>
      <c r="BS75" s="924"/>
      <c r="BT75" s="925"/>
      <c r="BU75" s="925"/>
      <c r="BV75" s="925"/>
      <c r="BW75" s="925"/>
      <c r="BX75" s="925"/>
      <c r="BY75" s="925"/>
      <c r="BZ75" s="925"/>
      <c r="CA75" s="925"/>
      <c r="CB75" s="925"/>
      <c r="CC75" s="925"/>
      <c r="CD75" s="925"/>
      <c r="CE75" s="925"/>
      <c r="CF75" s="925"/>
      <c r="CG75" s="930"/>
      <c r="CH75" s="927"/>
      <c r="CI75" s="928"/>
      <c r="CJ75" s="928"/>
      <c r="CK75" s="928"/>
      <c r="CL75" s="929"/>
      <c r="CM75" s="927"/>
      <c r="CN75" s="928"/>
      <c r="CO75" s="928"/>
      <c r="CP75" s="928"/>
      <c r="CQ75" s="929"/>
      <c r="CR75" s="927"/>
      <c r="CS75" s="928"/>
      <c r="CT75" s="928"/>
      <c r="CU75" s="928"/>
      <c r="CV75" s="929"/>
      <c r="CW75" s="927"/>
      <c r="CX75" s="928"/>
      <c r="CY75" s="928"/>
      <c r="CZ75" s="928"/>
      <c r="DA75" s="929"/>
      <c r="DB75" s="927"/>
      <c r="DC75" s="928"/>
      <c r="DD75" s="928"/>
      <c r="DE75" s="928"/>
      <c r="DF75" s="929"/>
      <c r="DG75" s="927"/>
      <c r="DH75" s="928"/>
      <c r="DI75" s="928"/>
      <c r="DJ75" s="928"/>
      <c r="DK75" s="929"/>
      <c r="DL75" s="927"/>
      <c r="DM75" s="928"/>
      <c r="DN75" s="928"/>
      <c r="DO75" s="928"/>
      <c r="DP75" s="929"/>
      <c r="DQ75" s="927"/>
      <c r="DR75" s="928"/>
      <c r="DS75" s="928"/>
      <c r="DT75" s="928"/>
      <c r="DU75" s="929"/>
      <c r="DV75" s="924"/>
      <c r="DW75" s="925"/>
      <c r="DX75" s="925"/>
      <c r="DY75" s="925"/>
      <c r="DZ75" s="926"/>
      <c r="EA75" s="226"/>
    </row>
    <row r="76" spans="1:131" ht="26.25" customHeight="1" x14ac:dyDescent="0.15">
      <c r="A76" s="234">
        <v>9</v>
      </c>
      <c r="B76" s="938" t="s">
        <v>592</v>
      </c>
      <c r="C76" s="939"/>
      <c r="D76" s="939"/>
      <c r="E76" s="939"/>
      <c r="F76" s="939"/>
      <c r="G76" s="939"/>
      <c r="H76" s="939"/>
      <c r="I76" s="939"/>
      <c r="J76" s="939"/>
      <c r="K76" s="939"/>
      <c r="L76" s="939"/>
      <c r="M76" s="939"/>
      <c r="N76" s="939"/>
      <c r="O76" s="939"/>
      <c r="P76" s="940"/>
      <c r="Q76" s="942">
        <v>3731</v>
      </c>
      <c r="R76" s="943"/>
      <c r="S76" s="943"/>
      <c r="T76" s="943"/>
      <c r="U76" s="899"/>
      <c r="V76" s="944">
        <v>3507</v>
      </c>
      <c r="W76" s="943"/>
      <c r="X76" s="943"/>
      <c r="Y76" s="943"/>
      <c r="Z76" s="899"/>
      <c r="AA76" s="944">
        <v>223</v>
      </c>
      <c r="AB76" s="943"/>
      <c r="AC76" s="943"/>
      <c r="AD76" s="943"/>
      <c r="AE76" s="899"/>
      <c r="AF76" s="944">
        <v>223</v>
      </c>
      <c r="AG76" s="943"/>
      <c r="AH76" s="943"/>
      <c r="AI76" s="943"/>
      <c r="AJ76" s="899"/>
      <c r="AK76" s="944">
        <v>10</v>
      </c>
      <c r="AL76" s="943"/>
      <c r="AM76" s="943"/>
      <c r="AN76" s="943"/>
      <c r="AO76" s="899"/>
      <c r="AP76" s="944" t="s">
        <v>595</v>
      </c>
      <c r="AQ76" s="943"/>
      <c r="AR76" s="943"/>
      <c r="AS76" s="943"/>
      <c r="AT76" s="899"/>
      <c r="AU76" s="944" t="s">
        <v>595</v>
      </c>
      <c r="AV76" s="943"/>
      <c r="AW76" s="943"/>
      <c r="AX76" s="943"/>
      <c r="AY76" s="899"/>
      <c r="AZ76" s="897"/>
      <c r="BA76" s="897"/>
      <c r="BB76" s="897"/>
      <c r="BC76" s="897"/>
      <c r="BD76" s="898"/>
      <c r="BE76" s="237"/>
      <c r="BF76" s="237"/>
      <c r="BG76" s="237"/>
      <c r="BH76" s="237"/>
      <c r="BI76" s="237"/>
      <c r="BJ76" s="237"/>
      <c r="BK76" s="237"/>
      <c r="BL76" s="237"/>
      <c r="BM76" s="237"/>
      <c r="BN76" s="237"/>
      <c r="BO76" s="237"/>
      <c r="BP76" s="237"/>
      <c r="BQ76" s="234">
        <v>70</v>
      </c>
      <c r="BR76" s="239"/>
      <c r="BS76" s="924"/>
      <c r="BT76" s="925"/>
      <c r="BU76" s="925"/>
      <c r="BV76" s="925"/>
      <c r="BW76" s="925"/>
      <c r="BX76" s="925"/>
      <c r="BY76" s="925"/>
      <c r="BZ76" s="925"/>
      <c r="CA76" s="925"/>
      <c r="CB76" s="925"/>
      <c r="CC76" s="925"/>
      <c r="CD76" s="925"/>
      <c r="CE76" s="925"/>
      <c r="CF76" s="925"/>
      <c r="CG76" s="930"/>
      <c r="CH76" s="927"/>
      <c r="CI76" s="928"/>
      <c r="CJ76" s="928"/>
      <c r="CK76" s="928"/>
      <c r="CL76" s="929"/>
      <c r="CM76" s="927"/>
      <c r="CN76" s="928"/>
      <c r="CO76" s="928"/>
      <c r="CP76" s="928"/>
      <c r="CQ76" s="929"/>
      <c r="CR76" s="927"/>
      <c r="CS76" s="928"/>
      <c r="CT76" s="928"/>
      <c r="CU76" s="928"/>
      <c r="CV76" s="929"/>
      <c r="CW76" s="927"/>
      <c r="CX76" s="928"/>
      <c r="CY76" s="928"/>
      <c r="CZ76" s="928"/>
      <c r="DA76" s="929"/>
      <c r="DB76" s="927"/>
      <c r="DC76" s="928"/>
      <c r="DD76" s="928"/>
      <c r="DE76" s="928"/>
      <c r="DF76" s="929"/>
      <c r="DG76" s="927"/>
      <c r="DH76" s="928"/>
      <c r="DI76" s="928"/>
      <c r="DJ76" s="928"/>
      <c r="DK76" s="929"/>
      <c r="DL76" s="927"/>
      <c r="DM76" s="928"/>
      <c r="DN76" s="928"/>
      <c r="DO76" s="928"/>
      <c r="DP76" s="929"/>
      <c r="DQ76" s="927"/>
      <c r="DR76" s="928"/>
      <c r="DS76" s="928"/>
      <c r="DT76" s="928"/>
      <c r="DU76" s="929"/>
      <c r="DV76" s="924"/>
      <c r="DW76" s="925"/>
      <c r="DX76" s="925"/>
      <c r="DY76" s="925"/>
      <c r="DZ76" s="926"/>
      <c r="EA76" s="226"/>
    </row>
    <row r="77" spans="1:131" ht="26.25" customHeight="1" x14ac:dyDescent="0.15">
      <c r="A77" s="234">
        <v>10</v>
      </c>
      <c r="B77" s="938" t="s">
        <v>593</v>
      </c>
      <c r="C77" s="939"/>
      <c r="D77" s="939"/>
      <c r="E77" s="939"/>
      <c r="F77" s="939"/>
      <c r="G77" s="939"/>
      <c r="H77" s="939"/>
      <c r="I77" s="939"/>
      <c r="J77" s="939"/>
      <c r="K77" s="939"/>
      <c r="L77" s="939"/>
      <c r="M77" s="939"/>
      <c r="N77" s="939"/>
      <c r="O77" s="939"/>
      <c r="P77" s="940"/>
      <c r="Q77" s="942">
        <v>22</v>
      </c>
      <c r="R77" s="943"/>
      <c r="S77" s="943"/>
      <c r="T77" s="943"/>
      <c r="U77" s="899"/>
      <c r="V77" s="944">
        <v>17</v>
      </c>
      <c r="W77" s="943"/>
      <c r="X77" s="943"/>
      <c r="Y77" s="943"/>
      <c r="Z77" s="899"/>
      <c r="AA77" s="944">
        <v>5</v>
      </c>
      <c r="AB77" s="943"/>
      <c r="AC77" s="943"/>
      <c r="AD77" s="943"/>
      <c r="AE77" s="899"/>
      <c r="AF77" s="944">
        <v>5</v>
      </c>
      <c r="AG77" s="943"/>
      <c r="AH77" s="943"/>
      <c r="AI77" s="943"/>
      <c r="AJ77" s="899"/>
      <c r="AK77" s="944">
        <v>0</v>
      </c>
      <c r="AL77" s="943"/>
      <c r="AM77" s="943"/>
      <c r="AN77" s="943"/>
      <c r="AO77" s="899"/>
      <c r="AP77" s="944" t="s">
        <v>595</v>
      </c>
      <c r="AQ77" s="943"/>
      <c r="AR77" s="943"/>
      <c r="AS77" s="943"/>
      <c r="AT77" s="899"/>
      <c r="AU77" s="944" t="s">
        <v>595</v>
      </c>
      <c r="AV77" s="943"/>
      <c r="AW77" s="943"/>
      <c r="AX77" s="943"/>
      <c r="AY77" s="899"/>
      <c r="AZ77" s="897"/>
      <c r="BA77" s="897"/>
      <c r="BB77" s="897"/>
      <c r="BC77" s="897"/>
      <c r="BD77" s="898"/>
      <c r="BE77" s="237"/>
      <c r="BF77" s="237"/>
      <c r="BG77" s="237"/>
      <c r="BH77" s="237"/>
      <c r="BI77" s="237"/>
      <c r="BJ77" s="237"/>
      <c r="BK77" s="237"/>
      <c r="BL77" s="237"/>
      <c r="BM77" s="237"/>
      <c r="BN77" s="237"/>
      <c r="BO77" s="237"/>
      <c r="BP77" s="237"/>
      <c r="BQ77" s="234">
        <v>71</v>
      </c>
      <c r="BR77" s="239"/>
      <c r="BS77" s="924"/>
      <c r="BT77" s="925"/>
      <c r="BU77" s="925"/>
      <c r="BV77" s="925"/>
      <c r="BW77" s="925"/>
      <c r="BX77" s="925"/>
      <c r="BY77" s="925"/>
      <c r="BZ77" s="925"/>
      <c r="CA77" s="925"/>
      <c r="CB77" s="925"/>
      <c r="CC77" s="925"/>
      <c r="CD77" s="925"/>
      <c r="CE77" s="925"/>
      <c r="CF77" s="925"/>
      <c r="CG77" s="930"/>
      <c r="CH77" s="927"/>
      <c r="CI77" s="928"/>
      <c r="CJ77" s="928"/>
      <c r="CK77" s="928"/>
      <c r="CL77" s="929"/>
      <c r="CM77" s="927"/>
      <c r="CN77" s="928"/>
      <c r="CO77" s="928"/>
      <c r="CP77" s="928"/>
      <c r="CQ77" s="929"/>
      <c r="CR77" s="927"/>
      <c r="CS77" s="928"/>
      <c r="CT77" s="928"/>
      <c r="CU77" s="928"/>
      <c r="CV77" s="929"/>
      <c r="CW77" s="927"/>
      <c r="CX77" s="928"/>
      <c r="CY77" s="928"/>
      <c r="CZ77" s="928"/>
      <c r="DA77" s="929"/>
      <c r="DB77" s="927"/>
      <c r="DC77" s="928"/>
      <c r="DD77" s="928"/>
      <c r="DE77" s="928"/>
      <c r="DF77" s="929"/>
      <c r="DG77" s="927"/>
      <c r="DH77" s="928"/>
      <c r="DI77" s="928"/>
      <c r="DJ77" s="928"/>
      <c r="DK77" s="929"/>
      <c r="DL77" s="927"/>
      <c r="DM77" s="928"/>
      <c r="DN77" s="928"/>
      <c r="DO77" s="928"/>
      <c r="DP77" s="929"/>
      <c r="DQ77" s="927"/>
      <c r="DR77" s="928"/>
      <c r="DS77" s="928"/>
      <c r="DT77" s="928"/>
      <c r="DU77" s="929"/>
      <c r="DV77" s="924"/>
      <c r="DW77" s="925"/>
      <c r="DX77" s="925"/>
      <c r="DY77" s="925"/>
      <c r="DZ77" s="926"/>
      <c r="EA77" s="226"/>
    </row>
    <row r="78" spans="1:131" ht="26.25" customHeight="1" x14ac:dyDescent="0.15">
      <c r="A78" s="234">
        <v>11</v>
      </c>
      <c r="B78" s="938"/>
      <c r="C78" s="939"/>
      <c r="D78" s="939"/>
      <c r="E78" s="939"/>
      <c r="F78" s="939"/>
      <c r="G78" s="939"/>
      <c r="H78" s="939"/>
      <c r="I78" s="939"/>
      <c r="J78" s="939"/>
      <c r="K78" s="939"/>
      <c r="L78" s="939"/>
      <c r="M78" s="939"/>
      <c r="N78" s="939"/>
      <c r="O78" s="939"/>
      <c r="P78" s="940"/>
      <c r="Q78" s="941"/>
      <c r="R78" s="895"/>
      <c r="S78" s="895"/>
      <c r="T78" s="895"/>
      <c r="U78" s="895"/>
      <c r="V78" s="895"/>
      <c r="W78" s="895"/>
      <c r="X78" s="895"/>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5"/>
      <c r="AY78" s="895"/>
      <c r="AZ78" s="897"/>
      <c r="BA78" s="897"/>
      <c r="BB78" s="897"/>
      <c r="BC78" s="897"/>
      <c r="BD78" s="898"/>
      <c r="BE78" s="237"/>
      <c r="BF78" s="237"/>
      <c r="BG78" s="237"/>
      <c r="BH78" s="237"/>
      <c r="BI78" s="237"/>
      <c r="BJ78" s="226"/>
      <c r="BK78" s="226"/>
      <c r="BL78" s="226"/>
      <c r="BM78" s="226"/>
      <c r="BN78" s="226"/>
      <c r="BO78" s="237"/>
      <c r="BP78" s="237"/>
      <c r="BQ78" s="234">
        <v>72</v>
      </c>
      <c r="BR78" s="239"/>
      <c r="BS78" s="924"/>
      <c r="BT78" s="925"/>
      <c r="BU78" s="925"/>
      <c r="BV78" s="925"/>
      <c r="BW78" s="925"/>
      <c r="BX78" s="925"/>
      <c r="BY78" s="925"/>
      <c r="BZ78" s="925"/>
      <c r="CA78" s="925"/>
      <c r="CB78" s="925"/>
      <c r="CC78" s="925"/>
      <c r="CD78" s="925"/>
      <c r="CE78" s="925"/>
      <c r="CF78" s="925"/>
      <c r="CG78" s="930"/>
      <c r="CH78" s="927"/>
      <c r="CI78" s="928"/>
      <c r="CJ78" s="928"/>
      <c r="CK78" s="928"/>
      <c r="CL78" s="929"/>
      <c r="CM78" s="927"/>
      <c r="CN78" s="928"/>
      <c r="CO78" s="928"/>
      <c r="CP78" s="928"/>
      <c r="CQ78" s="929"/>
      <c r="CR78" s="927"/>
      <c r="CS78" s="928"/>
      <c r="CT78" s="928"/>
      <c r="CU78" s="928"/>
      <c r="CV78" s="929"/>
      <c r="CW78" s="927"/>
      <c r="CX78" s="928"/>
      <c r="CY78" s="928"/>
      <c r="CZ78" s="928"/>
      <c r="DA78" s="929"/>
      <c r="DB78" s="927"/>
      <c r="DC78" s="928"/>
      <c r="DD78" s="928"/>
      <c r="DE78" s="928"/>
      <c r="DF78" s="929"/>
      <c r="DG78" s="927"/>
      <c r="DH78" s="928"/>
      <c r="DI78" s="928"/>
      <c r="DJ78" s="928"/>
      <c r="DK78" s="929"/>
      <c r="DL78" s="927"/>
      <c r="DM78" s="928"/>
      <c r="DN78" s="928"/>
      <c r="DO78" s="928"/>
      <c r="DP78" s="929"/>
      <c r="DQ78" s="927"/>
      <c r="DR78" s="928"/>
      <c r="DS78" s="928"/>
      <c r="DT78" s="928"/>
      <c r="DU78" s="929"/>
      <c r="DV78" s="924"/>
      <c r="DW78" s="925"/>
      <c r="DX78" s="925"/>
      <c r="DY78" s="925"/>
      <c r="DZ78" s="926"/>
      <c r="EA78" s="226"/>
    </row>
    <row r="79" spans="1:131" ht="26.25" customHeight="1" x14ac:dyDescent="0.15">
      <c r="A79" s="234">
        <v>12</v>
      </c>
      <c r="B79" s="938"/>
      <c r="C79" s="939"/>
      <c r="D79" s="939"/>
      <c r="E79" s="939"/>
      <c r="F79" s="939"/>
      <c r="G79" s="939"/>
      <c r="H79" s="939"/>
      <c r="I79" s="939"/>
      <c r="J79" s="939"/>
      <c r="K79" s="939"/>
      <c r="L79" s="939"/>
      <c r="M79" s="939"/>
      <c r="N79" s="939"/>
      <c r="O79" s="939"/>
      <c r="P79" s="940"/>
      <c r="Q79" s="941"/>
      <c r="R79" s="895"/>
      <c r="S79" s="895"/>
      <c r="T79" s="895"/>
      <c r="U79" s="895"/>
      <c r="V79" s="895"/>
      <c r="W79" s="895"/>
      <c r="X79" s="895"/>
      <c r="Y79" s="895"/>
      <c r="Z79" s="895"/>
      <c r="AA79" s="895"/>
      <c r="AB79" s="895"/>
      <c r="AC79" s="895"/>
      <c r="AD79" s="895"/>
      <c r="AE79" s="895"/>
      <c r="AF79" s="895"/>
      <c r="AG79" s="895"/>
      <c r="AH79" s="895"/>
      <c r="AI79" s="895"/>
      <c r="AJ79" s="895"/>
      <c r="AK79" s="895"/>
      <c r="AL79" s="895"/>
      <c r="AM79" s="895"/>
      <c r="AN79" s="895"/>
      <c r="AO79" s="895"/>
      <c r="AP79" s="895"/>
      <c r="AQ79" s="895"/>
      <c r="AR79" s="895"/>
      <c r="AS79" s="895"/>
      <c r="AT79" s="895"/>
      <c r="AU79" s="895"/>
      <c r="AV79" s="895"/>
      <c r="AW79" s="895"/>
      <c r="AX79" s="895"/>
      <c r="AY79" s="895"/>
      <c r="AZ79" s="897"/>
      <c r="BA79" s="897"/>
      <c r="BB79" s="897"/>
      <c r="BC79" s="897"/>
      <c r="BD79" s="898"/>
      <c r="BE79" s="237"/>
      <c r="BF79" s="237"/>
      <c r="BG79" s="237"/>
      <c r="BH79" s="237"/>
      <c r="BI79" s="237"/>
      <c r="BJ79" s="226"/>
      <c r="BK79" s="226"/>
      <c r="BL79" s="226"/>
      <c r="BM79" s="226"/>
      <c r="BN79" s="226"/>
      <c r="BO79" s="237"/>
      <c r="BP79" s="237"/>
      <c r="BQ79" s="234">
        <v>73</v>
      </c>
      <c r="BR79" s="239"/>
      <c r="BS79" s="924"/>
      <c r="BT79" s="925"/>
      <c r="BU79" s="925"/>
      <c r="BV79" s="925"/>
      <c r="BW79" s="925"/>
      <c r="BX79" s="925"/>
      <c r="BY79" s="925"/>
      <c r="BZ79" s="925"/>
      <c r="CA79" s="925"/>
      <c r="CB79" s="925"/>
      <c r="CC79" s="925"/>
      <c r="CD79" s="925"/>
      <c r="CE79" s="925"/>
      <c r="CF79" s="925"/>
      <c r="CG79" s="930"/>
      <c r="CH79" s="927"/>
      <c r="CI79" s="928"/>
      <c r="CJ79" s="928"/>
      <c r="CK79" s="928"/>
      <c r="CL79" s="929"/>
      <c r="CM79" s="927"/>
      <c r="CN79" s="928"/>
      <c r="CO79" s="928"/>
      <c r="CP79" s="928"/>
      <c r="CQ79" s="929"/>
      <c r="CR79" s="927"/>
      <c r="CS79" s="928"/>
      <c r="CT79" s="928"/>
      <c r="CU79" s="928"/>
      <c r="CV79" s="929"/>
      <c r="CW79" s="927"/>
      <c r="CX79" s="928"/>
      <c r="CY79" s="928"/>
      <c r="CZ79" s="928"/>
      <c r="DA79" s="929"/>
      <c r="DB79" s="927"/>
      <c r="DC79" s="928"/>
      <c r="DD79" s="928"/>
      <c r="DE79" s="928"/>
      <c r="DF79" s="929"/>
      <c r="DG79" s="927"/>
      <c r="DH79" s="928"/>
      <c r="DI79" s="928"/>
      <c r="DJ79" s="928"/>
      <c r="DK79" s="929"/>
      <c r="DL79" s="927"/>
      <c r="DM79" s="928"/>
      <c r="DN79" s="928"/>
      <c r="DO79" s="928"/>
      <c r="DP79" s="929"/>
      <c r="DQ79" s="927"/>
      <c r="DR79" s="928"/>
      <c r="DS79" s="928"/>
      <c r="DT79" s="928"/>
      <c r="DU79" s="929"/>
      <c r="DV79" s="924"/>
      <c r="DW79" s="925"/>
      <c r="DX79" s="925"/>
      <c r="DY79" s="925"/>
      <c r="DZ79" s="926"/>
      <c r="EA79" s="226"/>
    </row>
    <row r="80" spans="1:131" ht="26.25" customHeight="1" x14ac:dyDescent="0.15">
      <c r="A80" s="234">
        <v>13</v>
      </c>
      <c r="B80" s="938"/>
      <c r="C80" s="939"/>
      <c r="D80" s="939"/>
      <c r="E80" s="939"/>
      <c r="F80" s="939"/>
      <c r="G80" s="939"/>
      <c r="H80" s="939"/>
      <c r="I80" s="939"/>
      <c r="J80" s="939"/>
      <c r="K80" s="939"/>
      <c r="L80" s="939"/>
      <c r="M80" s="939"/>
      <c r="N80" s="939"/>
      <c r="O80" s="939"/>
      <c r="P80" s="940"/>
      <c r="Q80" s="941"/>
      <c r="R80" s="895"/>
      <c r="S80" s="895"/>
      <c r="T80" s="895"/>
      <c r="U80" s="895"/>
      <c r="V80" s="895"/>
      <c r="W80" s="895"/>
      <c r="X80" s="895"/>
      <c r="Y80" s="895"/>
      <c r="Z80" s="895"/>
      <c r="AA80" s="895"/>
      <c r="AB80" s="895"/>
      <c r="AC80" s="895"/>
      <c r="AD80" s="895"/>
      <c r="AE80" s="895"/>
      <c r="AF80" s="895"/>
      <c r="AG80" s="895"/>
      <c r="AH80" s="895"/>
      <c r="AI80" s="895"/>
      <c r="AJ80" s="895"/>
      <c r="AK80" s="895"/>
      <c r="AL80" s="895"/>
      <c r="AM80" s="895"/>
      <c r="AN80" s="895"/>
      <c r="AO80" s="895"/>
      <c r="AP80" s="895"/>
      <c r="AQ80" s="895"/>
      <c r="AR80" s="895"/>
      <c r="AS80" s="895"/>
      <c r="AT80" s="895"/>
      <c r="AU80" s="895"/>
      <c r="AV80" s="895"/>
      <c r="AW80" s="895"/>
      <c r="AX80" s="895"/>
      <c r="AY80" s="895"/>
      <c r="AZ80" s="897"/>
      <c r="BA80" s="897"/>
      <c r="BB80" s="897"/>
      <c r="BC80" s="897"/>
      <c r="BD80" s="898"/>
      <c r="BE80" s="237"/>
      <c r="BF80" s="237"/>
      <c r="BG80" s="237"/>
      <c r="BH80" s="237"/>
      <c r="BI80" s="237"/>
      <c r="BJ80" s="237"/>
      <c r="BK80" s="237"/>
      <c r="BL80" s="237"/>
      <c r="BM80" s="237"/>
      <c r="BN80" s="237"/>
      <c r="BO80" s="237"/>
      <c r="BP80" s="237"/>
      <c r="BQ80" s="234">
        <v>74</v>
      </c>
      <c r="BR80" s="239"/>
      <c r="BS80" s="924"/>
      <c r="BT80" s="925"/>
      <c r="BU80" s="925"/>
      <c r="BV80" s="925"/>
      <c r="BW80" s="925"/>
      <c r="BX80" s="925"/>
      <c r="BY80" s="925"/>
      <c r="BZ80" s="925"/>
      <c r="CA80" s="925"/>
      <c r="CB80" s="925"/>
      <c r="CC80" s="925"/>
      <c r="CD80" s="925"/>
      <c r="CE80" s="925"/>
      <c r="CF80" s="925"/>
      <c r="CG80" s="930"/>
      <c r="CH80" s="927"/>
      <c r="CI80" s="928"/>
      <c r="CJ80" s="928"/>
      <c r="CK80" s="928"/>
      <c r="CL80" s="929"/>
      <c r="CM80" s="927"/>
      <c r="CN80" s="928"/>
      <c r="CO80" s="928"/>
      <c r="CP80" s="928"/>
      <c r="CQ80" s="929"/>
      <c r="CR80" s="927"/>
      <c r="CS80" s="928"/>
      <c r="CT80" s="928"/>
      <c r="CU80" s="928"/>
      <c r="CV80" s="929"/>
      <c r="CW80" s="927"/>
      <c r="CX80" s="928"/>
      <c r="CY80" s="928"/>
      <c r="CZ80" s="928"/>
      <c r="DA80" s="929"/>
      <c r="DB80" s="927"/>
      <c r="DC80" s="928"/>
      <c r="DD80" s="928"/>
      <c r="DE80" s="928"/>
      <c r="DF80" s="929"/>
      <c r="DG80" s="927"/>
      <c r="DH80" s="928"/>
      <c r="DI80" s="928"/>
      <c r="DJ80" s="928"/>
      <c r="DK80" s="929"/>
      <c r="DL80" s="927"/>
      <c r="DM80" s="928"/>
      <c r="DN80" s="928"/>
      <c r="DO80" s="928"/>
      <c r="DP80" s="929"/>
      <c r="DQ80" s="927"/>
      <c r="DR80" s="928"/>
      <c r="DS80" s="928"/>
      <c r="DT80" s="928"/>
      <c r="DU80" s="929"/>
      <c r="DV80" s="924"/>
      <c r="DW80" s="925"/>
      <c r="DX80" s="925"/>
      <c r="DY80" s="925"/>
      <c r="DZ80" s="926"/>
      <c r="EA80" s="226"/>
    </row>
    <row r="81" spans="1:131" ht="26.25" customHeight="1" x14ac:dyDescent="0.15">
      <c r="A81" s="234">
        <v>14</v>
      </c>
      <c r="B81" s="938"/>
      <c r="C81" s="939"/>
      <c r="D81" s="939"/>
      <c r="E81" s="939"/>
      <c r="F81" s="939"/>
      <c r="G81" s="939"/>
      <c r="H81" s="939"/>
      <c r="I81" s="939"/>
      <c r="J81" s="939"/>
      <c r="K81" s="939"/>
      <c r="L81" s="939"/>
      <c r="M81" s="939"/>
      <c r="N81" s="939"/>
      <c r="O81" s="939"/>
      <c r="P81" s="940"/>
      <c r="Q81" s="941"/>
      <c r="R81" s="895"/>
      <c r="S81" s="895"/>
      <c r="T81" s="895"/>
      <c r="U81" s="895"/>
      <c r="V81" s="895"/>
      <c r="W81" s="895"/>
      <c r="X81" s="895"/>
      <c r="Y81" s="895"/>
      <c r="Z81" s="895"/>
      <c r="AA81" s="895"/>
      <c r="AB81" s="895"/>
      <c r="AC81" s="895"/>
      <c r="AD81" s="895"/>
      <c r="AE81" s="895"/>
      <c r="AF81" s="895"/>
      <c r="AG81" s="895"/>
      <c r="AH81" s="895"/>
      <c r="AI81" s="895"/>
      <c r="AJ81" s="895"/>
      <c r="AK81" s="895"/>
      <c r="AL81" s="895"/>
      <c r="AM81" s="895"/>
      <c r="AN81" s="895"/>
      <c r="AO81" s="895"/>
      <c r="AP81" s="895"/>
      <c r="AQ81" s="895"/>
      <c r="AR81" s="895"/>
      <c r="AS81" s="895"/>
      <c r="AT81" s="895"/>
      <c r="AU81" s="895"/>
      <c r="AV81" s="895"/>
      <c r="AW81" s="895"/>
      <c r="AX81" s="895"/>
      <c r="AY81" s="895"/>
      <c r="AZ81" s="897"/>
      <c r="BA81" s="897"/>
      <c r="BB81" s="897"/>
      <c r="BC81" s="897"/>
      <c r="BD81" s="898"/>
      <c r="BE81" s="237"/>
      <c r="BF81" s="237"/>
      <c r="BG81" s="237"/>
      <c r="BH81" s="237"/>
      <c r="BI81" s="237"/>
      <c r="BJ81" s="237"/>
      <c r="BK81" s="237"/>
      <c r="BL81" s="237"/>
      <c r="BM81" s="237"/>
      <c r="BN81" s="237"/>
      <c r="BO81" s="237"/>
      <c r="BP81" s="237"/>
      <c r="BQ81" s="234">
        <v>75</v>
      </c>
      <c r="BR81" s="239"/>
      <c r="BS81" s="924"/>
      <c r="BT81" s="925"/>
      <c r="BU81" s="925"/>
      <c r="BV81" s="925"/>
      <c r="BW81" s="925"/>
      <c r="BX81" s="925"/>
      <c r="BY81" s="925"/>
      <c r="BZ81" s="925"/>
      <c r="CA81" s="925"/>
      <c r="CB81" s="925"/>
      <c r="CC81" s="925"/>
      <c r="CD81" s="925"/>
      <c r="CE81" s="925"/>
      <c r="CF81" s="925"/>
      <c r="CG81" s="930"/>
      <c r="CH81" s="927"/>
      <c r="CI81" s="928"/>
      <c r="CJ81" s="928"/>
      <c r="CK81" s="928"/>
      <c r="CL81" s="929"/>
      <c r="CM81" s="927"/>
      <c r="CN81" s="928"/>
      <c r="CO81" s="928"/>
      <c r="CP81" s="928"/>
      <c r="CQ81" s="929"/>
      <c r="CR81" s="927"/>
      <c r="CS81" s="928"/>
      <c r="CT81" s="928"/>
      <c r="CU81" s="928"/>
      <c r="CV81" s="929"/>
      <c r="CW81" s="927"/>
      <c r="CX81" s="928"/>
      <c r="CY81" s="928"/>
      <c r="CZ81" s="928"/>
      <c r="DA81" s="929"/>
      <c r="DB81" s="927"/>
      <c r="DC81" s="928"/>
      <c r="DD81" s="928"/>
      <c r="DE81" s="928"/>
      <c r="DF81" s="929"/>
      <c r="DG81" s="927"/>
      <c r="DH81" s="928"/>
      <c r="DI81" s="928"/>
      <c r="DJ81" s="928"/>
      <c r="DK81" s="929"/>
      <c r="DL81" s="927"/>
      <c r="DM81" s="928"/>
      <c r="DN81" s="928"/>
      <c r="DO81" s="928"/>
      <c r="DP81" s="929"/>
      <c r="DQ81" s="927"/>
      <c r="DR81" s="928"/>
      <c r="DS81" s="928"/>
      <c r="DT81" s="928"/>
      <c r="DU81" s="929"/>
      <c r="DV81" s="924"/>
      <c r="DW81" s="925"/>
      <c r="DX81" s="925"/>
      <c r="DY81" s="925"/>
      <c r="DZ81" s="926"/>
      <c r="EA81" s="226"/>
    </row>
    <row r="82" spans="1:131" ht="26.25" customHeight="1" x14ac:dyDescent="0.15">
      <c r="A82" s="234">
        <v>15</v>
      </c>
      <c r="B82" s="938"/>
      <c r="C82" s="939"/>
      <c r="D82" s="939"/>
      <c r="E82" s="939"/>
      <c r="F82" s="939"/>
      <c r="G82" s="939"/>
      <c r="H82" s="939"/>
      <c r="I82" s="939"/>
      <c r="J82" s="939"/>
      <c r="K82" s="939"/>
      <c r="L82" s="939"/>
      <c r="M82" s="939"/>
      <c r="N82" s="939"/>
      <c r="O82" s="939"/>
      <c r="P82" s="940"/>
      <c r="Q82" s="941"/>
      <c r="R82" s="895"/>
      <c r="S82" s="895"/>
      <c r="T82" s="895"/>
      <c r="U82" s="895"/>
      <c r="V82" s="895"/>
      <c r="W82" s="895"/>
      <c r="X82" s="895"/>
      <c r="Y82" s="895"/>
      <c r="Z82" s="895"/>
      <c r="AA82" s="895"/>
      <c r="AB82" s="895"/>
      <c r="AC82" s="895"/>
      <c r="AD82" s="895"/>
      <c r="AE82" s="895"/>
      <c r="AF82" s="895"/>
      <c r="AG82" s="895"/>
      <c r="AH82" s="895"/>
      <c r="AI82" s="895"/>
      <c r="AJ82" s="895"/>
      <c r="AK82" s="895"/>
      <c r="AL82" s="895"/>
      <c r="AM82" s="895"/>
      <c r="AN82" s="895"/>
      <c r="AO82" s="895"/>
      <c r="AP82" s="895"/>
      <c r="AQ82" s="895"/>
      <c r="AR82" s="895"/>
      <c r="AS82" s="895"/>
      <c r="AT82" s="895"/>
      <c r="AU82" s="895"/>
      <c r="AV82" s="895"/>
      <c r="AW82" s="895"/>
      <c r="AX82" s="895"/>
      <c r="AY82" s="895"/>
      <c r="AZ82" s="897"/>
      <c r="BA82" s="897"/>
      <c r="BB82" s="897"/>
      <c r="BC82" s="897"/>
      <c r="BD82" s="898"/>
      <c r="BE82" s="237"/>
      <c r="BF82" s="237"/>
      <c r="BG82" s="237"/>
      <c r="BH82" s="237"/>
      <c r="BI82" s="237"/>
      <c r="BJ82" s="237"/>
      <c r="BK82" s="237"/>
      <c r="BL82" s="237"/>
      <c r="BM82" s="237"/>
      <c r="BN82" s="237"/>
      <c r="BO82" s="237"/>
      <c r="BP82" s="237"/>
      <c r="BQ82" s="234">
        <v>76</v>
      </c>
      <c r="BR82" s="239"/>
      <c r="BS82" s="924"/>
      <c r="BT82" s="925"/>
      <c r="BU82" s="925"/>
      <c r="BV82" s="925"/>
      <c r="BW82" s="925"/>
      <c r="BX82" s="925"/>
      <c r="BY82" s="925"/>
      <c r="BZ82" s="925"/>
      <c r="CA82" s="925"/>
      <c r="CB82" s="925"/>
      <c r="CC82" s="925"/>
      <c r="CD82" s="925"/>
      <c r="CE82" s="925"/>
      <c r="CF82" s="925"/>
      <c r="CG82" s="930"/>
      <c r="CH82" s="927"/>
      <c r="CI82" s="928"/>
      <c r="CJ82" s="928"/>
      <c r="CK82" s="928"/>
      <c r="CL82" s="929"/>
      <c r="CM82" s="927"/>
      <c r="CN82" s="928"/>
      <c r="CO82" s="928"/>
      <c r="CP82" s="928"/>
      <c r="CQ82" s="929"/>
      <c r="CR82" s="927"/>
      <c r="CS82" s="928"/>
      <c r="CT82" s="928"/>
      <c r="CU82" s="928"/>
      <c r="CV82" s="929"/>
      <c r="CW82" s="927"/>
      <c r="CX82" s="928"/>
      <c r="CY82" s="928"/>
      <c r="CZ82" s="928"/>
      <c r="DA82" s="929"/>
      <c r="DB82" s="927"/>
      <c r="DC82" s="928"/>
      <c r="DD82" s="928"/>
      <c r="DE82" s="928"/>
      <c r="DF82" s="929"/>
      <c r="DG82" s="927"/>
      <c r="DH82" s="928"/>
      <c r="DI82" s="928"/>
      <c r="DJ82" s="928"/>
      <c r="DK82" s="929"/>
      <c r="DL82" s="927"/>
      <c r="DM82" s="928"/>
      <c r="DN82" s="928"/>
      <c r="DO82" s="928"/>
      <c r="DP82" s="929"/>
      <c r="DQ82" s="927"/>
      <c r="DR82" s="928"/>
      <c r="DS82" s="928"/>
      <c r="DT82" s="928"/>
      <c r="DU82" s="929"/>
      <c r="DV82" s="924"/>
      <c r="DW82" s="925"/>
      <c r="DX82" s="925"/>
      <c r="DY82" s="925"/>
      <c r="DZ82" s="926"/>
      <c r="EA82" s="226"/>
    </row>
    <row r="83" spans="1:131" ht="26.25" customHeight="1" x14ac:dyDescent="0.15">
      <c r="A83" s="234">
        <v>16</v>
      </c>
      <c r="B83" s="938"/>
      <c r="C83" s="939"/>
      <c r="D83" s="939"/>
      <c r="E83" s="939"/>
      <c r="F83" s="939"/>
      <c r="G83" s="939"/>
      <c r="H83" s="939"/>
      <c r="I83" s="939"/>
      <c r="J83" s="939"/>
      <c r="K83" s="939"/>
      <c r="L83" s="939"/>
      <c r="M83" s="939"/>
      <c r="N83" s="939"/>
      <c r="O83" s="939"/>
      <c r="P83" s="940"/>
      <c r="Q83" s="941"/>
      <c r="R83" s="895"/>
      <c r="S83" s="895"/>
      <c r="T83" s="895"/>
      <c r="U83" s="895"/>
      <c r="V83" s="895"/>
      <c r="W83" s="895"/>
      <c r="X83" s="895"/>
      <c r="Y83" s="895"/>
      <c r="Z83" s="895"/>
      <c r="AA83" s="895"/>
      <c r="AB83" s="895"/>
      <c r="AC83" s="895"/>
      <c r="AD83" s="895"/>
      <c r="AE83" s="895"/>
      <c r="AF83" s="895"/>
      <c r="AG83" s="895"/>
      <c r="AH83" s="895"/>
      <c r="AI83" s="895"/>
      <c r="AJ83" s="895"/>
      <c r="AK83" s="895"/>
      <c r="AL83" s="895"/>
      <c r="AM83" s="895"/>
      <c r="AN83" s="895"/>
      <c r="AO83" s="895"/>
      <c r="AP83" s="895"/>
      <c r="AQ83" s="895"/>
      <c r="AR83" s="895"/>
      <c r="AS83" s="895"/>
      <c r="AT83" s="895"/>
      <c r="AU83" s="895"/>
      <c r="AV83" s="895"/>
      <c r="AW83" s="895"/>
      <c r="AX83" s="895"/>
      <c r="AY83" s="895"/>
      <c r="AZ83" s="897"/>
      <c r="BA83" s="897"/>
      <c r="BB83" s="897"/>
      <c r="BC83" s="897"/>
      <c r="BD83" s="898"/>
      <c r="BE83" s="237"/>
      <c r="BF83" s="237"/>
      <c r="BG83" s="237"/>
      <c r="BH83" s="237"/>
      <c r="BI83" s="237"/>
      <c r="BJ83" s="237"/>
      <c r="BK83" s="237"/>
      <c r="BL83" s="237"/>
      <c r="BM83" s="237"/>
      <c r="BN83" s="237"/>
      <c r="BO83" s="237"/>
      <c r="BP83" s="237"/>
      <c r="BQ83" s="234">
        <v>77</v>
      </c>
      <c r="BR83" s="239"/>
      <c r="BS83" s="924"/>
      <c r="BT83" s="925"/>
      <c r="BU83" s="925"/>
      <c r="BV83" s="925"/>
      <c r="BW83" s="925"/>
      <c r="BX83" s="925"/>
      <c r="BY83" s="925"/>
      <c r="BZ83" s="925"/>
      <c r="CA83" s="925"/>
      <c r="CB83" s="925"/>
      <c r="CC83" s="925"/>
      <c r="CD83" s="925"/>
      <c r="CE83" s="925"/>
      <c r="CF83" s="925"/>
      <c r="CG83" s="930"/>
      <c r="CH83" s="927"/>
      <c r="CI83" s="928"/>
      <c r="CJ83" s="928"/>
      <c r="CK83" s="928"/>
      <c r="CL83" s="929"/>
      <c r="CM83" s="927"/>
      <c r="CN83" s="928"/>
      <c r="CO83" s="928"/>
      <c r="CP83" s="928"/>
      <c r="CQ83" s="929"/>
      <c r="CR83" s="927"/>
      <c r="CS83" s="928"/>
      <c r="CT83" s="928"/>
      <c r="CU83" s="928"/>
      <c r="CV83" s="929"/>
      <c r="CW83" s="927"/>
      <c r="CX83" s="928"/>
      <c r="CY83" s="928"/>
      <c r="CZ83" s="928"/>
      <c r="DA83" s="929"/>
      <c r="DB83" s="927"/>
      <c r="DC83" s="928"/>
      <c r="DD83" s="928"/>
      <c r="DE83" s="928"/>
      <c r="DF83" s="929"/>
      <c r="DG83" s="927"/>
      <c r="DH83" s="928"/>
      <c r="DI83" s="928"/>
      <c r="DJ83" s="928"/>
      <c r="DK83" s="929"/>
      <c r="DL83" s="927"/>
      <c r="DM83" s="928"/>
      <c r="DN83" s="928"/>
      <c r="DO83" s="928"/>
      <c r="DP83" s="929"/>
      <c r="DQ83" s="927"/>
      <c r="DR83" s="928"/>
      <c r="DS83" s="928"/>
      <c r="DT83" s="928"/>
      <c r="DU83" s="929"/>
      <c r="DV83" s="924"/>
      <c r="DW83" s="925"/>
      <c r="DX83" s="925"/>
      <c r="DY83" s="925"/>
      <c r="DZ83" s="926"/>
      <c r="EA83" s="226"/>
    </row>
    <row r="84" spans="1:131" ht="26.25" customHeight="1" x14ac:dyDescent="0.15">
      <c r="A84" s="234">
        <v>17</v>
      </c>
      <c r="B84" s="938"/>
      <c r="C84" s="939"/>
      <c r="D84" s="939"/>
      <c r="E84" s="939"/>
      <c r="F84" s="939"/>
      <c r="G84" s="939"/>
      <c r="H84" s="939"/>
      <c r="I84" s="939"/>
      <c r="J84" s="939"/>
      <c r="K84" s="939"/>
      <c r="L84" s="939"/>
      <c r="M84" s="939"/>
      <c r="N84" s="939"/>
      <c r="O84" s="939"/>
      <c r="P84" s="940"/>
      <c r="Q84" s="941"/>
      <c r="R84" s="895"/>
      <c r="S84" s="895"/>
      <c r="T84" s="895"/>
      <c r="U84" s="895"/>
      <c r="V84" s="895"/>
      <c r="W84" s="895"/>
      <c r="X84" s="895"/>
      <c r="Y84" s="895"/>
      <c r="Z84" s="895"/>
      <c r="AA84" s="895"/>
      <c r="AB84" s="895"/>
      <c r="AC84" s="895"/>
      <c r="AD84" s="895"/>
      <c r="AE84" s="895"/>
      <c r="AF84" s="895"/>
      <c r="AG84" s="895"/>
      <c r="AH84" s="895"/>
      <c r="AI84" s="895"/>
      <c r="AJ84" s="895"/>
      <c r="AK84" s="895"/>
      <c r="AL84" s="895"/>
      <c r="AM84" s="895"/>
      <c r="AN84" s="895"/>
      <c r="AO84" s="895"/>
      <c r="AP84" s="895"/>
      <c r="AQ84" s="895"/>
      <c r="AR84" s="895"/>
      <c r="AS84" s="895"/>
      <c r="AT84" s="895"/>
      <c r="AU84" s="895"/>
      <c r="AV84" s="895"/>
      <c r="AW84" s="895"/>
      <c r="AX84" s="895"/>
      <c r="AY84" s="895"/>
      <c r="AZ84" s="897"/>
      <c r="BA84" s="897"/>
      <c r="BB84" s="897"/>
      <c r="BC84" s="897"/>
      <c r="BD84" s="898"/>
      <c r="BE84" s="237"/>
      <c r="BF84" s="237"/>
      <c r="BG84" s="237"/>
      <c r="BH84" s="237"/>
      <c r="BI84" s="237"/>
      <c r="BJ84" s="237"/>
      <c r="BK84" s="237"/>
      <c r="BL84" s="237"/>
      <c r="BM84" s="237"/>
      <c r="BN84" s="237"/>
      <c r="BO84" s="237"/>
      <c r="BP84" s="237"/>
      <c r="BQ84" s="234">
        <v>78</v>
      </c>
      <c r="BR84" s="239"/>
      <c r="BS84" s="924"/>
      <c r="BT84" s="925"/>
      <c r="BU84" s="925"/>
      <c r="BV84" s="925"/>
      <c r="BW84" s="925"/>
      <c r="BX84" s="925"/>
      <c r="BY84" s="925"/>
      <c r="BZ84" s="925"/>
      <c r="CA84" s="925"/>
      <c r="CB84" s="925"/>
      <c r="CC84" s="925"/>
      <c r="CD84" s="925"/>
      <c r="CE84" s="925"/>
      <c r="CF84" s="925"/>
      <c r="CG84" s="930"/>
      <c r="CH84" s="927"/>
      <c r="CI84" s="928"/>
      <c r="CJ84" s="928"/>
      <c r="CK84" s="928"/>
      <c r="CL84" s="929"/>
      <c r="CM84" s="927"/>
      <c r="CN84" s="928"/>
      <c r="CO84" s="928"/>
      <c r="CP84" s="928"/>
      <c r="CQ84" s="929"/>
      <c r="CR84" s="927"/>
      <c r="CS84" s="928"/>
      <c r="CT84" s="928"/>
      <c r="CU84" s="928"/>
      <c r="CV84" s="929"/>
      <c r="CW84" s="927"/>
      <c r="CX84" s="928"/>
      <c r="CY84" s="928"/>
      <c r="CZ84" s="928"/>
      <c r="DA84" s="929"/>
      <c r="DB84" s="927"/>
      <c r="DC84" s="928"/>
      <c r="DD84" s="928"/>
      <c r="DE84" s="928"/>
      <c r="DF84" s="929"/>
      <c r="DG84" s="927"/>
      <c r="DH84" s="928"/>
      <c r="DI84" s="928"/>
      <c r="DJ84" s="928"/>
      <c r="DK84" s="929"/>
      <c r="DL84" s="927"/>
      <c r="DM84" s="928"/>
      <c r="DN84" s="928"/>
      <c r="DO84" s="928"/>
      <c r="DP84" s="929"/>
      <c r="DQ84" s="927"/>
      <c r="DR84" s="928"/>
      <c r="DS84" s="928"/>
      <c r="DT84" s="928"/>
      <c r="DU84" s="929"/>
      <c r="DV84" s="924"/>
      <c r="DW84" s="925"/>
      <c r="DX84" s="925"/>
      <c r="DY84" s="925"/>
      <c r="DZ84" s="926"/>
      <c r="EA84" s="226"/>
    </row>
    <row r="85" spans="1:131" ht="26.25" customHeight="1" x14ac:dyDescent="0.15">
      <c r="A85" s="234">
        <v>18</v>
      </c>
      <c r="B85" s="938"/>
      <c r="C85" s="939"/>
      <c r="D85" s="939"/>
      <c r="E85" s="939"/>
      <c r="F85" s="939"/>
      <c r="G85" s="939"/>
      <c r="H85" s="939"/>
      <c r="I85" s="939"/>
      <c r="J85" s="939"/>
      <c r="K85" s="939"/>
      <c r="L85" s="939"/>
      <c r="M85" s="939"/>
      <c r="N85" s="939"/>
      <c r="O85" s="939"/>
      <c r="P85" s="940"/>
      <c r="Q85" s="941"/>
      <c r="R85" s="895"/>
      <c r="S85" s="895"/>
      <c r="T85" s="895"/>
      <c r="U85" s="895"/>
      <c r="V85" s="895"/>
      <c r="W85" s="895"/>
      <c r="X85" s="895"/>
      <c r="Y85" s="895"/>
      <c r="Z85" s="895"/>
      <c r="AA85" s="895"/>
      <c r="AB85" s="895"/>
      <c r="AC85" s="895"/>
      <c r="AD85" s="895"/>
      <c r="AE85" s="895"/>
      <c r="AF85" s="895"/>
      <c r="AG85" s="895"/>
      <c r="AH85" s="895"/>
      <c r="AI85" s="895"/>
      <c r="AJ85" s="895"/>
      <c r="AK85" s="895"/>
      <c r="AL85" s="895"/>
      <c r="AM85" s="895"/>
      <c r="AN85" s="895"/>
      <c r="AO85" s="895"/>
      <c r="AP85" s="895"/>
      <c r="AQ85" s="895"/>
      <c r="AR85" s="895"/>
      <c r="AS85" s="895"/>
      <c r="AT85" s="895"/>
      <c r="AU85" s="895"/>
      <c r="AV85" s="895"/>
      <c r="AW85" s="895"/>
      <c r="AX85" s="895"/>
      <c r="AY85" s="895"/>
      <c r="AZ85" s="897"/>
      <c r="BA85" s="897"/>
      <c r="BB85" s="897"/>
      <c r="BC85" s="897"/>
      <c r="BD85" s="898"/>
      <c r="BE85" s="237"/>
      <c r="BF85" s="237"/>
      <c r="BG85" s="237"/>
      <c r="BH85" s="237"/>
      <c r="BI85" s="237"/>
      <c r="BJ85" s="237"/>
      <c r="BK85" s="237"/>
      <c r="BL85" s="237"/>
      <c r="BM85" s="237"/>
      <c r="BN85" s="237"/>
      <c r="BO85" s="237"/>
      <c r="BP85" s="237"/>
      <c r="BQ85" s="234">
        <v>79</v>
      </c>
      <c r="BR85" s="239"/>
      <c r="BS85" s="924"/>
      <c r="BT85" s="925"/>
      <c r="BU85" s="925"/>
      <c r="BV85" s="925"/>
      <c r="BW85" s="925"/>
      <c r="BX85" s="925"/>
      <c r="BY85" s="925"/>
      <c r="BZ85" s="925"/>
      <c r="CA85" s="925"/>
      <c r="CB85" s="925"/>
      <c r="CC85" s="925"/>
      <c r="CD85" s="925"/>
      <c r="CE85" s="925"/>
      <c r="CF85" s="925"/>
      <c r="CG85" s="930"/>
      <c r="CH85" s="927"/>
      <c r="CI85" s="928"/>
      <c r="CJ85" s="928"/>
      <c r="CK85" s="928"/>
      <c r="CL85" s="929"/>
      <c r="CM85" s="927"/>
      <c r="CN85" s="928"/>
      <c r="CO85" s="928"/>
      <c r="CP85" s="928"/>
      <c r="CQ85" s="929"/>
      <c r="CR85" s="927"/>
      <c r="CS85" s="928"/>
      <c r="CT85" s="928"/>
      <c r="CU85" s="928"/>
      <c r="CV85" s="929"/>
      <c r="CW85" s="927"/>
      <c r="CX85" s="928"/>
      <c r="CY85" s="928"/>
      <c r="CZ85" s="928"/>
      <c r="DA85" s="929"/>
      <c r="DB85" s="927"/>
      <c r="DC85" s="928"/>
      <c r="DD85" s="928"/>
      <c r="DE85" s="928"/>
      <c r="DF85" s="929"/>
      <c r="DG85" s="927"/>
      <c r="DH85" s="928"/>
      <c r="DI85" s="928"/>
      <c r="DJ85" s="928"/>
      <c r="DK85" s="929"/>
      <c r="DL85" s="927"/>
      <c r="DM85" s="928"/>
      <c r="DN85" s="928"/>
      <c r="DO85" s="928"/>
      <c r="DP85" s="929"/>
      <c r="DQ85" s="927"/>
      <c r="DR85" s="928"/>
      <c r="DS85" s="928"/>
      <c r="DT85" s="928"/>
      <c r="DU85" s="929"/>
      <c r="DV85" s="924"/>
      <c r="DW85" s="925"/>
      <c r="DX85" s="925"/>
      <c r="DY85" s="925"/>
      <c r="DZ85" s="926"/>
      <c r="EA85" s="226"/>
    </row>
    <row r="86" spans="1:131" ht="26.25" customHeight="1" x14ac:dyDescent="0.15">
      <c r="A86" s="234">
        <v>19</v>
      </c>
      <c r="B86" s="938"/>
      <c r="C86" s="939"/>
      <c r="D86" s="939"/>
      <c r="E86" s="939"/>
      <c r="F86" s="939"/>
      <c r="G86" s="939"/>
      <c r="H86" s="939"/>
      <c r="I86" s="939"/>
      <c r="J86" s="939"/>
      <c r="K86" s="939"/>
      <c r="L86" s="939"/>
      <c r="M86" s="939"/>
      <c r="N86" s="939"/>
      <c r="O86" s="939"/>
      <c r="P86" s="940"/>
      <c r="Q86" s="941"/>
      <c r="R86" s="895"/>
      <c r="S86" s="895"/>
      <c r="T86" s="895"/>
      <c r="U86" s="895"/>
      <c r="V86" s="895"/>
      <c r="W86" s="895"/>
      <c r="X86" s="895"/>
      <c r="Y86" s="895"/>
      <c r="Z86" s="895"/>
      <c r="AA86" s="895"/>
      <c r="AB86" s="895"/>
      <c r="AC86" s="895"/>
      <c r="AD86" s="895"/>
      <c r="AE86" s="895"/>
      <c r="AF86" s="895"/>
      <c r="AG86" s="895"/>
      <c r="AH86" s="895"/>
      <c r="AI86" s="895"/>
      <c r="AJ86" s="895"/>
      <c r="AK86" s="895"/>
      <c r="AL86" s="895"/>
      <c r="AM86" s="895"/>
      <c r="AN86" s="895"/>
      <c r="AO86" s="895"/>
      <c r="AP86" s="895"/>
      <c r="AQ86" s="895"/>
      <c r="AR86" s="895"/>
      <c r="AS86" s="895"/>
      <c r="AT86" s="895"/>
      <c r="AU86" s="895"/>
      <c r="AV86" s="895"/>
      <c r="AW86" s="895"/>
      <c r="AX86" s="895"/>
      <c r="AY86" s="895"/>
      <c r="AZ86" s="897"/>
      <c r="BA86" s="897"/>
      <c r="BB86" s="897"/>
      <c r="BC86" s="897"/>
      <c r="BD86" s="898"/>
      <c r="BE86" s="237"/>
      <c r="BF86" s="237"/>
      <c r="BG86" s="237"/>
      <c r="BH86" s="237"/>
      <c r="BI86" s="237"/>
      <c r="BJ86" s="237"/>
      <c r="BK86" s="237"/>
      <c r="BL86" s="237"/>
      <c r="BM86" s="237"/>
      <c r="BN86" s="237"/>
      <c r="BO86" s="237"/>
      <c r="BP86" s="237"/>
      <c r="BQ86" s="234">
        <v>80</v>
      </c>
      <c r="BR86" s="239"/>
      <c r="BS86" s="924"/>
      <c r="BT86" s="925"/>
      <c r="BU86" s="925"/>
      <c r="BV86" s="925"/>
      <c r="BW86" s="925"/>
      <c r="BX86" s="925"/>
      <c r="BY86" s="925"/>
      <c r="BZ86" s="925"/>
      <c r="CA86" s="925"/>
      <c r="CB86" s="925"/>
      <c r="CC86" s="925"/>
      <c r="CD86" s="925"/>
      <c r="CE86" s="925"/>
      <c r="CF86" s="925"/>
      <c r="CG86" s="930"/>
      <c r="CH86" s="927"/>
      <c r="CI86" s="928"/>
      <c r="CJ86" s="928"/>
      <c r="CK86" s="928"/>
      <c r="CL86" s="929"/>
      <c r="CM86" s="927"/>
      <c r="CN86" s="928"/>
      <c r="CO86" s="928"/>
      <c r="CP86" s="928"/>
      <c r="CQ86" s="929"/>
      <c r="CR86" s="927"/>
      <c r="CS86" s="928"/>
      <c r="CT86" s="928"/>
      <c r="CU86" s="928"/>
      <c r="CV86" s="929"/>
      <c r="CW86" s="927"/>
      <c r="CX86" s="928"/>
      <c r="CY86" s="928"/>
      <c r="CZ86" s="928"/>
      <c r="DA86" s="929"/>
      <c r="DB86" s="927"/>
      <c r="DC86" s="928"/>
      <c r="DD86" s="928"/>
      <c r="DE86" s="928"/>
      <c r="DF86" s="929"/>
      <c r="DG86" s="927"/>
      <c r="DH86" s="928"/>
      <c r="DI86" s="928"/>
      <c r="DJ86" s="928"/>
      <c r="DK86" s="929"/>
      <c r="DL86" s="927"/>
      <c r="DM86" s="928"/>
      <c r="DN86" s="928"/>
      <c r="DO86" s="928"/>
      <c r="DP86" s="929"/>
      <c r="DQ86" s="927"/>
      <c r="DR86" s="928"/>
      <c r="DS86" s="928"/>
      <c r="DT86" s="928"/>
      <c r="DU86" s="929"/>
      <c r="DV86" s="924"/>
      <c r="DW86" s="925"/>
      <c r="DX86" s="925"/>
      <c r="DY86" s="925"/>
      <c r="DZ86" s="926"/>
      <c r="EA86" s="226"/>
    </row>
    <row r="87" spans="1:131" ht="26.25" customHeight="1" x14ac:dyDescent="0.15">
      <c r="A87" s="240">
        <v>20</v>
      </c>
      <c r="B87" s="945"/>
      <c r="C87" s="946"/>
      <c r="D87" s="946"/>
      <c r="E87" s="946"/>
      <c r="F87" s="946"/>
      <c r="G87" s="946"/>
      <c r="H87" s="946"/>
      <c r="I87" s="946"/>
      <c r="J87" s="946"/>
      <c r="K87" s="946"/>
      <c r="L87" s="946"/>
      <c r="M87" s="946"/>
      <c r="N87" s="946"/>
      <c r="O87" s="946"/>
      <c r="P87" s="947"/>
      <c r="Q87" s="948"/>
      <c r="R87" s="949"/>
      <c r="S87" s="949"/>
      <c r="T87" s="949"/>
      <c r="U87" s="949"/>
      <c r="V87" s="949"/>
      <c r="W87" s="949"/>
      <c r="X87" s="949"/>
      <c r="Y87" s="949"/>
      <c r="Z87" s="949"/>
      <c r="AA87" s="949"/>
      <c r="AB87" s="949"/>
      <c r="AC87" s="949"/>
      <c r="AD87" s="949"/>
      <c r="AE87" s="949"/>
      <c r="AF87" s="949"/>
      <c r="AG87" s="949"/>
      <c r="AH87" s="949"/>
      <c r="AI87" s="949"/>
      <c r="AJ87" s="949"/>
      <c r="AK87" s="949"/>
      <c r="AL87" s="949"/>
      <c r="AM87" s="949"/>
      <c r="AN87" s="949"/>
      <c r="AO87" s="949"/>
      <c r="AP87" s="949"/>
      <c r="AQ87" s="949"/>
      <c r="AR87" s="949"/>
      <c r="AS87" s="949"/>
      <c r="AT87" s="949"/>
      <c r="AU87" s="949"/>
      <c r="AV87" s="949"/>
      <c r="AW87" s="949"/>
      <c r="AX87" s="949"/>
      <c r="AY87" s="949"/>
      <c r="AZ87" s="950"/>
      <c r="BA87" s="950"/>
      <c r="BB87" s="950"/>
      <c r="BC87" s="950"/>
      <c r="BD87" s="951"/>
      <c r="BE87" s="237"/>
      <c r="BF87" s="237"/>
      <c r="BG87" s="237"/>
      <c r="BH87" s="237"/>
      <c r="BI87" s="237"/>
      <c r="BJ87" s="237"/>
      <c r="BK87" s="237"/>
      <c r="BL87" s="237"/>
      <c r="BM87" s="237"/>
      <c r="BN87" s="237"/>
      <c r="BO87" s="237"/>
      <c r="BP87" s="237"/>
      <c r="BQ87" s="234">
        <v>81</v>
      </c>
      <c r="BR87" s="239"/>
      <c r="BS87" s="924"/>
      <c r="BT87" s="925"/>
      <c r="BU87" s="925"/>
      <c r="BV87" s="925"/>
      <c r="BW87" s="925"/>
      <c r="BX87" s="925"/>
      <c r="BY87" s="925"/>
      <c r="BZ87" s="925"/>
      <c r="CA87" s="925"/>
      <c r="CB87" s="925"/>
      <c r="CC87" s="925"/>
      <c r="CD87" s="925"/>
      <c r="CE87" s="925"/>
      <c r="CF87" s="925"/>
      <c r="CG87" s="930"/>
      <c r="CH87" s="927"/>
      <c r="CI87" s="928"/>
      <c r="CJ87" s="928"/>
      <c r="CK87" s="928"/>
      <c r="CL87" s="929"/>
      <c r="CM87" s="927"/>
      <c r="CN87" s="928"/>
      <c r="CO87" s="928"/>
      <c r="CP87" s="928"/>
      <c r="CQ87" s="929"/>
      <c r="CR87" s="927"/>
      <c r="CS87" s="928"/>
      <c r="CT87" s="928"/>
      <c r="CU87" s="928"/>
      <c r="CV87" s="929"/>
      <c r="CW87" s="927"/>
      <c r="CX87" s="928"/>
      <c r="CY87" s="928"/>
      <c r="CZ87" s="928"/>
      <c r="DA87" s="929"/>
      <c r="DB87" s="927"/>
      <c r="DC87" s="928"/>
      <c r="DD87" s="928"/>
      <c r="DE87" s="928"/>
      <c r="DF87" s="929"/>
      <c r="DG87" s="927"/>
      <c r="DH87" s="928"/>
      <c r="DI87" s="928"/>
      <c r="DJ87" s="928"/>
      <c r="DK87" s="929"/>
      <c r="DL87" s="927"/>
      <c r="DM87" s="928"/>
      <c r="DN87" s="928"/>
      <c r="DO87" s="928"/>
      <c r="DP87" s="929"/>
      <c r="DQ87" s="927"/>
      <c r="DR87" s="928"/>
      <c r="DS87" s="928"/>
      <c r="DT87" s="928"/>
      <c r="DU87" s="929"/>
      <c r="DV87" s="924"/>
      <c r="DW87" s="925"/>
      <c r="DX87" s="925"/>
      <c r="DY87" s="925"/>
      <c r="DZ87" s="926"/>
      <c r="EA87" s="226"/>
    </row>
    <row r="88" spans="1:131" ht="26.25" customHeight="1" thickBot="1" x14ac:dyDescent="0.2">
      <c r="A88" s="236" t="s">
        <v>389</v>
      </c>
      <c r="B88" s="854" t="s">
        <v>420</v>
      </c>
      <c r="C88" s="855"/>
      <c r="D88" s="855"/>
      <c r="E88" s="855"/>
      <c r="F88" s="855"/>
      <c r="G88" s="855"/>
      <c r="H88" s="855"/>
      <c r="I88" s="855"/>
      <c r="J88" s="855"/>
      <c r="K88" s="855"/>
      <c r="L88" s="855"/>
      <c r="M88" s="855"/>
      <c r="N88" s="855"/>
      <c r="O88" s="855"/>
      <c r="P88" s="856"/>
      <c r="Q88" s="905"/>
      <c r="R88" s="906"/>
      <c r="S88" s="906"/>
      <c r="T88" s="906"/>
      <c r="U88" s="906"/>
      <c r="V88" s="906"/>
      <c r="W88" s="906"/>
      <c r="X88" s="906"/>
      <c r="Y88" s="906"/>
      <c r="Z88" s="906"/>
      <c r="AA88" s="906"/>
      <c r="AB88" s="906"/>
      <c r="AC88" s="906"/>
      <c r="AD88" s="906"/>
      <c r="AE88" s="906"/>
      <c r="AF88" s="909">
        <v>3415</v>
      </c>
      <c r="AG88" s="909"/>
      <c r="AH88" s="909"/>
      <c r="AI88" s="909"/>
      <c r="AJ88" s="909"/>
      <c r="AK88" s="906"/>
      <c r="AL88" s="906"/>
      <c r="AM88" s="906"/>
      <c r="AN88" s="906"/>
      <c r="AO88" s="906"/>
      <c r="AP88" s="909">
        <v>606</v>
      </c>
      <c r="AQ88" s="909"/>
      <c r="AR88" s="909"/>
      <c r="AS88" s="909"/>
      <c r="AT88" s="909"/>
      <c r="AU88" s="909">
        <v>293</v>
      </c>
      <c r="AV88" s="909"/>
      <c r="AW88" s="909"/>
      <c r="AX88" s="909"/>
      <c r="AY88" s="909"/>
      <c r="AZ88" s="914"/>
      <c r="BA88" s="914"/>
      <c r="BB88" s="914"/>
      <c r="BC88" s="914"/>
      <c r="BD88" s="915"/>
      <c r="BE88" s="237"/>
      <c r="BF88" s="237"/>
      <c r="BG88" s="237"/>
      <c r="BH88" s="237"/>
      <c r="BI88" s="237"/>
      <c r="BJ88" s="237"/>
      <c r="BK88" s="237"/>
      <c r="BL88" s="237"/>
      <c r="BM88" s="237"/>
      <c r="BN88" s="237"/>
      <c r="BO88" s="237"/>
      <c r="BP88" s="237"/>
      <c r="BQ88" s="234">
        <v>82</v>
      </c>
      <c r="BR88" s="239"/>
      <c r="BS88" s="924"/>
      <c r="BT88" s="925"/>
      <c r="BU88" s="925"/>
      <c r="BV88" s="925"/>
      <c r="BW88" s="925"/>
      <c r="BX88" s="925"/>
      <c r="BY88" s="925"/>
      <c r="BZ88" s="925"/>
      <c r="CA88" s="925"/>
      <c r="CB88" s="925"/>
      <c r="CC88" s="925"/>
      <c r="CD88" s="925"/>
      <c r="CE88" s="925"/>
      <c r="CF88" s="925"/>
      <c r="CG88" s="930"/>
      <c r="CH88" s="927"/>
      <c r="CI88" s="928"/>
      <c r="CJ88" s="928"/>
      <c r="CK88" s="928"/>
      <c r="CL88" s="929"/>
      <c r="CM88" s="927"/>
      <c r="CN88" s="928"/>
      <c r="CO88" s="928"/>
      <c r="CP88" s="928"/>
      <c r="CQ88" s="929"/>
      <c r="CR88" s="927"/>
      <c r="CS88" s="928"/>
      <c r="CT88" s="928"/>
      <c r="CU88" s="928"/>
      <c r="CV88" s="929"/>
      <c r="CW88" s="927"/>
      <c r="CX88" s="928"/>
      <c r="CY88" s="928"/>
      <c r="CZ88" s="928"/>
      <c r="DA88" s="929"/>
      <c r="DB88" s="927"/>
      <c r="DC88" s="928"/>
      <c r="DD88" s="928"/>
      <c r="DE88" s="928"/>
      <c r="DF88" s="929"/>
      <c r="DG88" s="927"/>
      <c r="DH88" s="928"/>
      <c r="DI88" s="928"/>
      <c r="DJ88" s="928"/>
      <c r="DK88" s="929"/>
      <c r="DL88" s="927"/>
      <c r="DM88" s="928"/>
      <c r="DN88" s="928"/>
      <c r="DO88" s="928"/>
      <c r="DP88" s="929"/>
      <c r="DQ88" s="927"/>
      <c r="DR88" s="928"/>
      <c r="DS88" s="928"/>
      <c r="DT88" s="928"/>
      <c r="DU88" s="929"/>
      <c r="DV88" s="924"/>
      <c r="DW88" s="925"/>
      <c r="DX88" s="925"/>
      <c r="DY88" s="925"/>
      <c r="DZ88" s="926"/>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4"/>
      <c r="BT89" s="925"/>
      <c r="BU89" s="925"/>
      <c r="BV89" s="925"/>
      <c r="BW89" s="925"/>
      <c r="BX89" s="925"/>
      <c r="BY89" s="925"/>
      <c r="BZ89" s="925"/>
      <c r="CA89" s="925"/>
      <c r="CB89" s="925"/>
      <c r="CC89" s="925"/>
      <c r="CD89" s="925"/>
      <c r="CE89" s="925"/>
      <c r="CF89" s="925"/>
      <c r="CG89" s="930"/>
      <c r="CH89" s="927"/>
      <c r="CI89" s="928"/>
      <c r="CJ89" s="928"/>
      <c r="CK89" s="928"/>
      <c r="CL89" s="929"/>
      <c r="CM89" s="927"/>
      <c r="CN89" s="928"/>
      <c r="CO89" s="928"/>
      <c r="CP89" s="928"/>
      <c r="CQ89" s="929"/>
      <c r="CR89" s="927"/>
      <c r="CS89" s="928"/>
      <c r="CT89" s="928"/>
      <c r="CU89" s="928"/>
      <c r="CV89" s="929"/>
      <c r="CW89" s="927"/>
      <c r="CX89" s="928"/>
      <c r="CY89" s="928"/>
      <c r="CZ89" s="928"/>
      <c r="DA89" s="929"/>
      <c r="DB89" s="927"/>
      <c r="DC89" s="928"/>
      <c r="DD89" s="928"/>
      <c r="DE89" s="928"/>
      <c r="DF89" s="929"/>
      <c r="DG89" s="927"/>
      <c r="DH89" s="928"/>
      <c r="DI89" s="928"/>
      <c r="DJ89" s="928"/>
      <c r="DK89" s="929"/>
      <c r="DL89" s="927"/>
      <c r="DM89" s="928"/>
      <c r="DN89" s="928"/>
      <c r="DO89" s="928"/>
      <c r="DP89" s="929"/>
      <c r="DQ89" s="927"/>
      <c r="DR89" s="928"/>
      <c r="DS89" s="928"/>
      <c r="DT89" s="928"/>
      <c r="DU89" s="929"/>
      <c r="DV89" s="924"/>
      <c r="DW89" s="925"/>
      <c r="DX89" s="925"/>
      <c r="DY89" s="925"/>
      <c r="DZ89" s="926"/>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4"/>
      <c r="BT90" s="925"/>
      <c r="BU90" s="925"/>
      <c r="BV90" s="925"/>
      <c r="BW90" s="925"/>
      <c r="BX90" s="925"/>
      <c r="BY90" s="925"/>
      <c r="BZ90" s="925"/>
      <c r="CA90" s="925"/>
      <c r="CB90" s="925"/>
      <c r="CC90" s="925"/>
      <c r="CD90" s="925"/>
      <c r="CE90" s="925"/>
      <c r="CF90" s="925"/>
      <c r="CG90" s="930"/>
      <c r="CH90" s="927"/>
      <c r="CI90" s="928"/>
      <c r="CJ90" s="928"/>
      <c r="CK90" s="928"/>
      <c r="CL90" s="929"/>
      <c r="CM90" s="927"/>
      <c r="CN90" s="928"/>
      <c r="CO90" s="928"/>
      <c r="CP90" s="928"/>
      <c r="CQ90" s="929"/>
      <c r="CR90" s="927"/>
      <c r="CS90" s="928"/>
      <c r="CT90" s="928"/>
      <c r="CU90" s="928"/>
      <c r="CV90" s="929"/>
      <c r="CW90" s="927"/>
      <c r="CX90" s="928"/>
      <c r="CY90" s="928"/>
      <c r="CZ90" s="928"/>
      <c r="DA90" s="929"/>
      <c r="DB90" s="927"/>
      <c r="DC90" s="928"/>
      <c r="DD90" s="928"/>
      <c r="DE90" s="928"/>
      <c r="DF90" s="929"/>
      <c r="DG90" s="927"/>
      <c r="DH90" s="928"/>
      <c r="DI90" s="928"/>
      <c r="DJ90" s="928"/>
      <c r="DK90" s="929"/>
      <c r="DL90" s="927"/>
      <c r="DM90" s="928"/>
      <c r="DN90" s="928"/>
      <c r="DO90" s="928"/>
      <c r="DP90" s="929"/>
      <c r="DQ90" s="927"/>
      <c r="DR90" s="928"/>
      <c r="DS90" s="928"/>
      <c r="DT90" s="928"/>
      <c r="DU90" s="929"/>
      <c r="DV90" s="924"/>
      <c r="DW90" s="925"/>
      <c r="DX90" s="925"/>
      <c r="DY90" s="925"/>
      <c r="DZ90" s="926"/>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4"/>
      <c r="BT91" s="925"/>
      <c r="BU91" s="925"/>
      <c r="BV91" s="925"/>
      <c r="BW91" s="925"/>
      <c r="BX91" s="925"/>
      <c r="BY91" s="925"/>
      <c r="BZ91" s="925"/>
      <c r="CA91" s="925"/>
      <c r="CB91" s="925"/>
      <c r="CC91" s="925"/>
      <c r="CD91" s="925"/>
      <c r="CE91" s="925"/>
      <c r="CF91" s="925"/>
      <c r="CG91" s="930"/>
      <c r="CH91" s="927"/>
      <c r="CI91" s="928"/>
      <c r="CJ91" s="928"/>
      <c r="CK91" s="928"/>
      <c r="CL91" s="929"/>
      <c r="CM91" s="927"/>
      <c r="CN91" s="928"/>
      <c r="CO91" s="928"/>
      <c r="CP91" s="928"/>
      <c r="CQ91" s="929"/>
      <c r="CR91" s="927"/>
      <c r="CS91" s="928"/>
      <c r="CT91" s="928"/>
      <c r="CU91" s="928"/>
      <c r="CV91" s="929"/>
      <c r="CW91" s="927"/>
      <c r="CX91" s="928"/>
      <c r="CY91" s="928"/>
      <c r="CZ91" s="928"/>
      <c r="DA91" s="929"/>
      <c r="DB91" s="927"/>
      <c r="DC91" s="928"/>
      <c r="DD91" s="928"/>
      <c r="DE91" s="928"/>
      <c r="DF91" s="929"/>
      <c r="DG91" s="927"/>
      <c r="DH91" s="928"/>
      <c r="DI91" s="928"/>
      <c r="DJ91" s="928"/>
      <c r="DK91" s="929"/>
      <c r="DL91" s="927"/>
      <c r="DM91" s="928"/>
      <c r="DN91" s="928"/>
      <c r="DO91" s="928"/>
      <c r="DP91" s="929"/>
      <c r="DQ91" s="927"/>
      <c r="DR91" s="928"/>
      <c r="DS91" s="928"/>
      <c r="DT91" s="928"/>
      <c r="DU91" s="929"/>
      <c r="DV91" s="924"/>
      <c r="DW91" s="925"/>
      <c r="DX91" s="925"/>
      <c r="DY91" s="925"/>
      <c r="DZ91" s="926"/>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4"/>
      <c r="BT92" s="925"/>
      <c r="BU92" s="925"/>
      <c r="BV92" s="925"/>
      <c r="BW92" s="925"/>
      <c r="BX92" s="925"/>
      <c r="BY92" s="925"/>
      <c r="BZ92" s="925"/>
      <c r="CA92" s="925"/>
      <c r="CB92" s="925"/>
      <c r="CC92" s="925"/>
      <c r="CD92" s="925"/>
      <c r="CE92" s="925"/>
      <c r="CF92" s="925"/>
      <c r="CG92" s="930"/>
      <c r="CH92" s="927"/>
      <c r="CI92" s="928"/>
      <c r="CJ92" s="928"/>
      <c r="CK92" s="928"/>
      <c r="CL92" s="929"/>
      <c r="CM92" s="927"/>
      <c r="CN92" s="928"/>
      <c r="CO92" s="928"/>
      <c r="CP92" s="928"/>
      <c r="CQ92" s="929"/>
      <c r="CR92" s="927"/>
      <c r="CS92" s="928"/>
      <c r="CT92" s="928"/>
      <c r="CU92" s="928"/>
      <c r="CV92" s="929"/>
      <c r="CW92" s="927"/>
      <c r="CX92" s="928"/>
      <c r="CY92" s="928"/>
      <c r="CZ92" s="928"/>
      <c r="DA92" s="929"/>
      <c r="DB92" s="927"/>
      <c r="DC92" s="928"/>
      <c r="DD92" s="928"/>
      <c r="DE92" s="928"/>
      <c r="DF92" s="929"/>
      <c r="DG92" s="927"/>
      <c r="DH92" s="928"/>
      <c r="DI92" s="928"/>
      <c r="DJ92" s="928"/>
      <c r="DK92" s="929"/>
      <c r="DL92" s="927"/>
      <c r="DM92" s="928"/>
      <c r="DN92" s="928"/>
      <c r="DO92" s="928"/>
      <c r="DP92" s="929"/>
      <c r="DQ92" s="927"/>
      <c r="DR92" s="928"/>
      <c r="DS92" s="928"/>
      <c r="DT92" s="928"/>
      <c r="DU92" s="929"/>
      <c r="DV92" s="924"/>
      <c r="DW92" s="925"/>
      <c r="DX92" s="925"/>
      <c r="DY92" s="925"/>
      <c r="DZ92" s="926"/>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4"/>
      <c r="BT93" s="925"/>
      <c r="BU93" s="925"/>
      <c r="BV93" s="925"/>
      <c r="BW93" s="925"/>
      <c r="BX93" s="925"/>
      <c r="BY93" s="925"/>
      <c r="BZ93" s="925"/>
      <c r="CA93" s="925"/>
      <c r="CB93" s="925"/>
      <c r="CC93" s="925"/>
      <c r="CD93" s="925"/>
      <c r="CE93" s="925"/>
      <c r="CF93" s="925"/>
      <c r="CG93" s="930"/>
      <c r="CH93" s="927"/>
      <c r="CI93" s="928"/>
      <c r="CJ93" s="928"/>
      <c r="CK93" s="928"/>
      <c r="CL93" s="929"/>
      <c r="CM93" s="927"/>
      <c r="CN93" s="928"/>
      <c r="CO93" s="928"/>
      <c r="CP93" s="928"/>
      <c r="CQ93" s="929"/>
      <c r="CR93" s="927"/>
      <c r="CS93" s="928"/>
      <c r="CT93" s="928"/>
      <c r="CU93" s="928"/>
      <c r="CV93" s="929"/>
      <c r="CW93" s="927"/>
      <c r="CX93" s="928"/>
      <c r="CY93" s="928"/>
      <c r="CZ93" s="928"/>
      <c r="DA93" s="929"/>
      <c r="DB93" s="927"/>
      <c r="DC93" s="928"/>
      <c r="DD93" s="928"/>
      <c r="DE93" s="928"/>
      <c r="DF93" s="929"/>
      <c r="DG93" s="927"/>
      <c r="DH93" s="928"/>
      <c r="DI93" s="928"/>
      <c r="DJ93" s="928"/>
      <c r="DK93" s="929"/>
      <c r="DL93" s="927"/>
      <c r="DM93" s="928"/>
      <c r="DN93" s="928"/>
      <c r="DO93" s="928"/>
      <c r="DP93" s="929"/>
      <c r="DQ93" s="927"/>
      <c r="DR93" s="928"/>
      <c r="DS93" s="928"/>
      <c r="DT93" s="928"/>
      <c r="DU93" s="929"/>
      <c r="DV93" s="924"/>
      <c r="DW93" s="925"/>
      <c r="DX93" s="925"/>
      <c r="DY93" s="925"/>
      <c r="DZ93" s="926"/>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4"/>
      <c r="BT94" s="925"/>
      <c r="BU94" s="925"/>
      <c r="BV94" s="925"/>
      <c r="BW94" s="925"/>
      <c r="BX94" s="925"/>
      <c r="BY94" s="925"/>
      <c r="BZ94" s="925"/>
      <c r="CA94" s="925"/>
      <c r="CB94" s="925"/>
      <c r="CC94" s="925"/>
      <c r="CD94" s="925"/>
      <c r="CE94" s="925"/>
      <c r="CF94" s="925"/>
      <c r="CG94" s="930"/>
      <c r="CH94" s="927"/>
      <c r="CI94" s="928"/>
      <c r="CJ94" s="928"/>
      <c r="CK94" s="928"/>
      <c r="CL94" s="929"/>
      <c r="CM94" s="927"/>
      <c r="CN94" s="928"/>
      <c r="CO94" s="928"/>
      <c r="CP94" s="928"/>
      <c r="CQ94" s="929"/>
      <c r="CR94" s="927"/>
      <c r="CS94" s="928"/>
      <c r="CT94" s="928"/>
      <c r="CU94" s="928"/>
      <c r="CV94" s="929"/>
      <c r="CW94" s="927"/>
      <c r="CX94" s="928"/>
      <c r="CY94" s="928"/>
      <c r="CZ94" s="928"/>
      <c r="DA94" s="929"/>
      <c r="DB94" s="927"/>
      <c r="DC94" s="928"/>
      <c r="DD94" s="928"/>
      <c r="DE94" s="928"/>
      <c r="DF94" s="929"/>
      <c r="DG94" s="927"/>
      <c r="DH94" s="928"/>
      <c r="DI94" s="928"/>
      <c r="DJ94" s="928"/>
      <c r="DK94" s="929"/>
      <c r="DL94" s="927"/>
      <c r="DM94" s="928"/>
      <c r="DN94" s="928"/>
      <c r="DO94" s="928"/>
      <c r="DP94" s="929"/>
      <c r="DQ94" s="927"/>
      <c r="DR94" s="928"/>
      <c r="DS94" s="928"/>
      <c r="DT94" s="928"/>
      <c r="DU94" s="929"/>
      <c r="DV94" s="924"/>
      <c r="DW94" s="925"/>
      <c r="DX94" s="925"/>
      <c r="DY94" s="925"/>
      <c r="DZ94" s="926"/>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4"/>
      <c r="BT95" s="925"/>
      <c r="BU95" s="925"/>
      <c r="BV95" s="925"/>
      <c r="BW95" s="925"/>
      <c r="BX95" s="925"/>
      <c r="BY95" s="925"/>
      <c r="BZ95" s="925"/>
      <c r="CA95" s="925"/>
      <c r="CB95" s="925"/>
      <c r="CC95" s="925"/>
      <c r="CD95" s="925"/>
      <c r="CE95" s="925"/>
      <c r="CF95" s="925"/>
      <c r="CG95" s="930"/>
      <c r="CH95" s="927"/>
      <c r="CI95" s="928"/>
      <c r="CJ95" s="928"/>
      <c r="CK95" s="928"/>
      <c r="CL95" s="929"/>
      <c r="CM95" s="927"/>
      <c r="CN95" s="928"/>
      <c r="CO95" s="928"/>
      <c r="CP95" s="928"/>
      <c r="CQ95" s="929"/>
      <c r="CR95" s="927"/>
      <c r="CS95" s="928"/>
      <c r="CT95" s="928"/>
      <c r="CU95" s="928"/>
      <c r="CV95" s="929"/>
      <c r="CW95" s="927"/>
      <c r="CX95" s="928"/>
      <c r="CY95" s="928"/>
      <c r="CZ95" s="928"/>
      <c r="DA95" s="929"/>
      <c r="DB95" s="927"/>
      <c r="DC95" s="928"/>
      <c r="DD95" s="928"/>
      <c r="DE95" s="928"/>
      <c r="DF95" s="929"/>
      <c r="DG95" s="927"/>
      <c r="DH95" s="928"/>
      <c r="DI95" s="928"/>
      <c r="DJ95" s="928"/>
      <c r="DK95" s="929"/>
      <c r="DL95" s="927"/>
      <c r="DM95" s="928"/>
      <c r="DN95" s="928"/>
      <c r="DO95" s="928"/>
      <c r="DP95" s="929"/>
      <c r="DQ95" s="927"/>
      <c r="DR95" s="928"/>
      <c r="DS95" s="928"/>
      <c r="DT95" s="928"/>
      <c r="DU95" s="929"/>
      <c r="DV95" s="924"/>
      <c r="DW95" s="925"/>
      <c r="DX95" s="925"/>
      <c r="DY95" s="925"/>
      <c r="DZ95" s="926"/>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4"/>
      <c r="BT96" s="925"/>
      <c r="BU96" s="925"/>
      <c r="BV96" s="925"/>
      <c r="BW96" s="925"/>
      <c r="BX96" s="925"/>
      <c r="BY96" s="925"/>
      <c r="BZ96" s="925"/>
      <c r="CA96" s="925"/>
      <c r="CB96" s="925"/>
      <c r="CC96" s="925"/>
      <c r="CD96" s="925"/>
      <c r="CE96" s="925"/>
      <c r="CF96" s="925"/>
      <c r="CG96" s="930"/>
      <c r="CH96" s="927"/>
      <c r="CI96" s="928"/>
      <c r="CJ96" s="928"/>
      <c r="CK96" s="928"/>
      <c r="CL96" s="929"/>
      <c r="CM96" s="927"/>
      <c r="CN96" s="928"/>
      <c r="CO96" s="928"/>
      <c r="CP96" s="928"/>
      <c r="CQ96" s="929"/>
      <c r="CR96" s="927"/>
      <c r="CS96" s="928"/>
      <c r="CT96" s="928"/>
      <c r="CU96" s="928"/>
      <c r="CV96" s="929"/>
      <c r="CW96" s="927"/>
      <c r="CX96" s="928"/>
      <c r="CY96" s="928"/>
      <c r="CZ96" s="928"/>
      <c r="DA96" s="929"/>
      <c r="DB96" s="927"/>
      <c r="DC96" s="928"/>
      <c r="DD96" s="928"/>
      <c r="DE96" s="928"/>
      <c r="DF96" s="929"/>
      <c r="DG96" s="927"/>
      <c r="DH96" s="928"/>
      <c r="DI96" s="928"/>
      <c r="DJ96" s="928"/>
      <c r="DK96" s="929"/>
      <c r="DL96" s="927"/>
      <c r="DM96" s="928"/>
      <c r="DN96" s="928"/>
      <c r="DO96" s="928"/>
      <c r="DP96" s="929"/>
      <c r="DQ96" s="927"/>
      <c r="DR96" s="928"/>
      <c r="DS96" s="928"/>
      <c r="DT96" s="928"/>
      <c r="DU96" s="929"/>
      <c r="DV96" s="924"/>
      <c r="DW96" s="925"/>
      <c r="DX96" s="925"/>
      <c r="DY96" s="925"/>
      <c r="DZ96" s="926"/>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4"/>
      <c r="BT97" s="925"/>
      <c r="BU97" s="925"/>
      <c r="BV97" s="925"/>
      <c r="BW97" s="925"/>
      <c r="BX97" s="925"/>
      <c r="BY97" s="925"/>
      <c r="BZ97" s="925"/>
      <c r="CA97" s="925"/>
      <c r="CB97" s="925"/>
      <c r="CC97" s="925"/>
      <c r="CD97" s="925"/>
      <c r="CE97" s="925"/>
      <c r="CF97" s="925"/>
      <c r="CG97" s="930"/>
      <c r="CH97" s="927"/>
      <c r="CI97" s="928"/>
      <c r="CJ97" s="928"/>
      <c r="CK97" s="928"/>
      <c r="CL97" s="929"/>
      <c r="CM97" s="927"/>
      <c r="CN97" s="928"/>
      <c r="CO97" s="928"/>
      <c r="CP97" s="928"/>
      <c r="CQ97" s="929"/>
      <c r="CR97" s="927"/>
      <c r="CS97" s="928"/>
      <c r="CT97" s="928"/>
      <c r="CU97" s="928"/>
      <c r="CV97" s="929"/>
      <c r="CW97" s="927"/>
      <c r="CX97" s="928"/>
      <c r="CY97" s="928"/>
      <c r="CZ97" s="928"/>
      <c r="DA97" s="929"/>
      <c r="DB97" s="927"/>
      <c r="DC97" s="928"/>
      <c r="DD97" s="928"/>
      <c r="DE97" s="928"/>
      <c r="DF97" s="929"/>
      <c r="DG97" s="927"/>
      <c r="DH97" s="928"/>
      <c r="DI97" s="928"/>
      <c r="DJ97" s="928"/>
      <c r="DK97" s="929"/>
      <c r="DL97" s="927"/>
      <c r="DM97" s="928"/>
      <c r="DN97" s="928"/>
      <c r="DO97" s="928"/>
      <c r="DP97" s="929"/>
      <c r="DQ97" s="927"/>
      <c r="DR97" s="928"/>
      <c r="DS97" s="928"/>
      <c r="DT97" s="928"/>
      <c r="DU97" s="929"/>
      <c r="DV97" s="924"/>
      <c r="DW97" s="925"/>
      <c r="DX97" s="925"/>
      <c r="DY97" s="925"/>
      <c r="DZ97" s="926"/>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4"/>
      <c r="BT98" s="925"/>
      <c r="BU98" s="925"/>
      <c r="BV98" s="925"/>
      <c r="BW98" s="925"/>
      <c r="BX98" s="925"/>
      <c r="BY98" s="925"/>
      <c r="BZ98" s="925"/>
      <c r="CA98" s="925"/>
      <c r="CB98" s="925"/>
      <c r="CC98" s="925"/>
      <c r="CD98" s="925"/>
      <c r="CE98" s="925"/>
      <c r="CF98" s="925"/>
      <c r="CG98" s="930"/>
      <c r="CH98" s="927"/>
      <c r="CI98" s="928"/>
      <c r="CJ98" s="928"/>
      <c r="CK98" s="928"/>
      <c r="CL98" s="929"/>
      <c r="CM98" s="927"/>
      <c r="CN98" s="928"/>
      <c r="CO98" s="928"/>
      <c r="CP98" s="928"/>
      <c r="CQ98" s="929"/>
      <c r="CR98" s="927"/>
      <c r="CS98" s="928"/>
      <c r="CT98" s="928"/>
      <c r="CU98" s="928"/>
      <c r="CV98" s="929"/>
      <c r="CW98" s="927"/>
      <c r="CX98" s="928"/>
      <c r="CY98" s="928"/>
      <c r="CZ98" s="928"/>
      <c r="DA98" s="929"/>
      <c r="DB98" s="927"/>
      <c r="DC98" s="928"/>
      <c r="DD98" s="928"/>
      <c r="DE98" s="928"/>
      <c r="DF98" s="929"/>
      <c r="DG98" s="927"/>
      <c r="DH98" s="928"/>
      <c r="DI98" s="928"/>
      <c r="DJ98" s="928"/>
      <c r="DK98" s="929"/>
      <c r="DL98" s="927"/>
      <c r="DM98" s="928"/>
      <c r="DN98" s="928"/>
      <c r="DO98" s="928"/>
      <c r="DP98" s="929"/>
      <c r="DQ98" s="927"/>
      <c r="DR98" s="928"/>
      <c r="DS98" s="928"/>
      <c r="DT98" s="928"/>
      <c r="DU98" s="929"/>
      <c r="DV98" s="924"/>
      <c r="DW98" s="925"/>
      <c r="DX98" s="925"/>
      <c r="DY98" s="925"/>
      <c r="DZ98" s="926"/>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4"/>
      <c r="BT99" s="925"/>
      <c r="BU99" s="925"/>
      <c r="BV99" s="925"/>
      <c r="BW99" s="925"/>
      <c r="BX99" s="925"/>
      <c r="BY99" s="925"/>
      <c r="BZ99" s="925"/>
      <c r="CA99" s="925"/>
      <c r="CB99" s="925"/>
      <c r="CC99" s="925"/>
      <c r="CD99" s="925"/>
      <c r="CE99" s="925"/>
      <c r="CF99" s="925"/>
      <c r="CG99" s="930"/>
      <c r="CH99" s="927"/>
      <c r="CI99" s="928"/>
      <c r="CJ99" s="928"/>
      <c r="CK99" s="928"/>
      <c r="CL99" s="929"/>
      <c r="CM99" s="927"/>
      <c r="CN99" s="928"/>
      <c r="CO99" s="928"/>
      <c r="CP99" s="928"/>
      <c r="CQ99" s="929"/>
      <c r="CR99" s="927"/>
      <c r="CS99" s="928"/>
      <c r="CT99" s="928"/>
      <c r="CU99" s="928"/>
      <c r="CV99" s="929"/>
      <c r="CW99" s="927"/>
      <c r="CX99" s="928"/>
      <c r="CY99" s="928"/>
      <c r="CZ99" s="928"/>
      <c r="DA99" s="929"/>
      <c r="DB99" s="927"/>
      <c r="DC99" s="928"/>
      <c r="DD99" s="928"/>
      <c r="DE99" s="928"/>
      <c r="DF99" s="929"/>
      <c r="DG99" s="927"/>
      <c r="DH99" s="928"/>
      <c r="DI99" s="928"/>
      <c r="DJ99" s="928"/>
      <c r="DK99" s="929"/>
      <c r="DL99" s="927"/>
      <c r="DM99" s="928"/>
      <c r="DN99" s="928"/>
      <c r="DO99" s="928"/>
      <c r="DP99" s="929"/>
      <c r="DQ99" s="927"/>
      <c r="DR99" s="928"/>
      <c r="DS99" s="928"/>
      <c r="DT99" s="928"/>
      <c r="DU99" s="929"/>
      <c r="DV99" s="924"/>
      <c r="DW99" s="925"/>
      <c r="DX99" s="925"/>
      <c r="DY99" s="925"/>
      <c r="DZ99" s="926"/>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4"/>
      <c r="BT100" s="925"/>
      <c r="BU100" s="925"/>
      <c r="BV100" s="925"/>
      <c r="BW100" s="925"/>
      <c r="BX100" s="925"/>
      <c r="BY100" s="925"/>
      <c r="BZ100" s="925"/>
      <c r="CA100" s="925"/>
      <c r="CB100" s="925"/>
      <c r="CC100" s="925"/>
      <c r="CD100" s="925"/>
      <c r="CE100" s="925"/>
      <c r="CF100" s="925"/>
      <c r="CG100" s="930"/>
      <c r="CH100" s="927"/>
      <c r="CI100" s="928"/>
      <c r="CJ100" s="928"/>
      <c r="CK100" s="928"/>
      <c r="CL100" s="929"/>
      <c r="CM100" s="927"/>
      <c r="CN100" s="928"/>
      <c r="CO100" s="928"/>
      <c r="CP100" s="928"/>
      <c r="CQ100" s="929"/>
      <c r="CR100" s="927"/>
      <c r="CS100" s="928"/>
      <c r="CT100" s="928"/>
      <c r="CU100" s="928"/>
      <c r="CV100" s="929"/>
      <c r="CW100" s="927"/>
      <c r="CX100" s="928"/>
      <c r="CY100" s="928"/>
      <c r="CZ100" s="928"/>
      <c r="DA100" s="929"/>
      <c r="DB100" s="927"/>
      <c r="DC100" s="928"/>
      <c r="DD100" s="928"/>
      <c r="DE100" s="928"/>
      <c r="DF100" s="929"/>
      <c r="DG100" s="927"/>
      <c r="DH100" s="928"/>
      <c r="DI100" s="928"/>
      <c r="DJ100" s="928"/>
      <c r="DK100" s="929"/>
      <c r="DL100" s="927"/>
      <c r="DM100" s="928"/>
      <c r="DN100" s="928"/>
      <c r="DO100" s="928"/>
      <c r="DP100" s="929"/>
      <c r="DQ100" s="927"/>
      <c r="DR100" s="928"/>
      <c r="DS100" s="928"/>
      <c r="DT100" s="928"/>
      <c r="DU100" s="929"/>
      <c r="DV100" s="924"/>
      <c r="DW100" s="925"/>
      <c r="DX100" s="925"/>
      <c r="DY100" s="925"/>
      <c r="DZ100" s="926"/>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4"/>
      <c r="BT101" s="925"/>
      <c r="BU101" s="925"/>
      <c r="BV101" s="925"/>
      <c r="BW101" s="925"/>
      <c r="BX101" s="925"/>
      <c r="BY101" s="925"/>
      <c r="BZ101" s="925"/>
      <c r="CA101" s="925"/>
      <c r="CB101" s="925"/>
      <c r="CC101" s="925"/>
      <c r="CD101" s="925"/>
      <c r="CE101" s="925"/>
      <c r="CF101" s="925"/>
      <c r="CG101" s="930"/>
      <c r="CH101" s="927"/>
      <c r="CI101" s="928"/>
      <c r="CJ101" s="928"/>
      <c r="CK101" s="928"/>
      <c r="CL101" s="929"/>
      <c r="CM101" s="927"/>
      <c r="CN101" s="928"/>
      <c r="CO101" s="928"/>
      <c r="CP101" s="928"/>
      <c r="CQ101" s="929"/>
      <c r="CR101" s="927"/>
      <c r="CS101" s="928"/>
      <c r="CT101" s="928"/>
      <c r="CU101" s="928"/>
      <c r="CV101" s="929"/>
      <c r="CW101" s="927"/>
      <c r="CX101" s="928"/>
      <c r="CY101" s="928"/>
      <c r="CZ101" s="928"/>
      <c r="DA101" s="929"/>
      <c r="DB101" s="927"/>
      <c r="DC101" s="928"/>
      <c r="DD101" s="928"/>
      <c r="DE101" s="928"/>
      <c r="DF101" s="929"/>
      <c r="DG101" s="927"/>
      <c r="DH101" s="928"/>
      <c r="DI101" s="928"/>
      <c r="DJ101" s="928"/>
      <c r="DK101" s="929"/>
      <c r="DL101" s="927"/>
      <c r="DM101" s="928"/>
      <c r="DN101" s="928"/>
      <c r="DO101" s="928"/>
      <c r="DP101" s="929"/>
      <c r="DQ101" s="927"/>
      <c r="DR101" s="928"/>
      <c r="DS101" s="928"/>
      <c r="DT101" s="928"/>
      <c r="DU101" s="929"/>
      <c r="DV101" s="924"/>
      <c r="DW101" s="925"/>
      <c r="DX101" s="925"/>
      <c r="DY101" s="925"/>
      <c r="DZ101" s="926"/>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389</v>
      </c>
      <c r="BR102" s="854" t="s">
        <v>421</v>
      </c>
      <c r="BS102" s="855"/>
      <c r="BT102" s="855"/>
      <c r="BU102" s="855"/>
      <c r="BV102" s="855"/>
      <c r="BW102" s="855"/>
      <c r="BX102" s="855"/>
      <c r="BY102" s="855"/>
      <c r="BZ102" s="855"/>
      <c r="CA102" s="855"/>
      <c r="CB102" s="855"/>
      <c r="CC102" s="855"/>
      <c r="CD102" s="855"/>
      <c r="CE102" s="855"/>
      <c r="CF102" s="855"/>
      <c r="CG102" s="856"/>
      <c r="CH102" s="952"/>
      <c r="CI102" s="953"/>
      <c r="CJ102" s="953"/>
      <c r="CK102" s="953"/>
      <c r="CL102" s="954"/>
      <c r="CM102" s="952"/>
      <c r="CN102" s="953"/>
      <c r="CO102" s="953"/>
      <c r="CP102" s="953"/>
      <c r="CQ102" s="954"/>
      <c r="CR102" s="955">
        <v>3</v>
      </c>
      <c r="CS102" s="917"/>
      <c r="CT102" s="917"/>
      <c r="CU102" s="917"/>
      <c r="CV102" s="956"/>
      <c r="CW102" s="955" t="s">
        <v>595</v>
      </c>
      <c r="CX102" s="917"/>
      <c r="CY102" s="917"/>
      <c r="CZ102" s="917"/>
      <c r="DA102" s="956"/>
      <c r="DB102" s="955" t="s">
        <v>595</v>
      </c>
      <c r="DC102" s="917"/>
      <c r="DD102" s="917"/>
      <c r="DE102" s="917"/>
      <c r="DF102" s="956"/>
      <c r="DG102" s="955">
        <v>2477</v>
      </c>
      <c r="DH102" s="917"/>
      <c r="DI102" s="917"/>
      <c r="DJ102" s="917"/>
      <c r="DK102" s="956"/>
      <c r="DL102" s="955" t="s">
        <v>595</v>
      </c>
      <c r="DM102" s="917"/>
      <c r="DN102" s="917"/>
      <c r="DO102" s="917"/>
      <c r="DP102" s="956"/>
      <c r="DQ102" s="955">
        <v>2459</v>
      </c>
      <c r="DR102" s="917"/>
      <c r="DS102" s="917"/>
      <c r="DT102" s="917"/>
      <c r="DU102" s="956"/>
      <c r="DV102" s="854"/>
      <c r="DW102" s="855"/>
      <c r="DX102" s="855"/>
      <c r="DY102" s="855"/>
      <c r="DZ102" s="979"/>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80" t="s">
        <v>422</v>
      </c>
      <c r="BR103" s="980"/>
      <c r="BS103" s="980"/>
      <c r="BT103" s="980"/>
      <c r="BU103" s="980"/>
      <c r="BV103" s="980"/>
      <c r="BW103" s="980"/>
      <c r="BX103" s="980"/>
      <c r="BY103" s="980"/>
      <c r="BZ103" s="980"/>
      <c r="CA103" s="980"/>
      <c r="CB103" s="980"/>
      <c r="CC103" s="980"/>
      <c r="CD103" s="980"/>
      <c r="CE103" s="980"/>
      <c r="CF103" s="980"/>
      <c r="CG103" s="980"/>
      <c r="CH103" s="980"/>
      <c r="CI103" s="980"/>
      <c r="CJ103" s="980"/>
      <c r="CK103" s="980"/>
      <c r="CL103" s="980"/>
      <c r="CM103" s="980"/>
      <c r="CN103" s="980"/>
      <c r="CO103" s="980"/>
      <c r="CP103" s="980"/>
      <c r="CQ103" s="980"/>
      <c r="CR103" s="980"/>
      <c r="CS103" s="980"/>
      <c r="CT103" s="980"/>
      <c r="CU103" s="980"/>
      <c r="CV103" s="980"/>
      <c r="CW103" s="980"/>
      <c r="CX103" s="980"/>
      <c r="CY103" s="980"/>
      <c r="CZ103" s="980"/>
      <c r="DA103" s="980"/>
      <c r="DB103" s="980"/>
      <c r="DC103" s="980"/>
      <c r="DD103" s="980"/>
      <c r="DE103" s="980"/>
      <c r="DF103" s="980"/>
      <c r="DG103" s="980"/>
      <c r="DH103" s="980"/>
      <c r="DI103" s="980"/>
      <c r="DJ103" s="980"/>
      <c r="DK103" s="980"/>
      <c r="DL103" s="980"/>
      <c r="DM103" s="980"/>
      <c r="DN103" s="980"/>
      <c r="DO103" s="980"/>
      <c r="DP103" s="980"/>
      <c r="DQ103" s="980"/>
      <c r="DR103" s="980"/>
      <c r="DS103" s="980"/>
      <c r="DT103" s="980"/>
      <c r="DU103" s="980"/>
      <c r="DV103" s="980"/>
      <c r="DW103" s="980"/>
      <c r="DX103" s="980"/>
      <c r="DY103" s="980"/>
      <c r="DZ103" s="980"/>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1" t="s">
        <v>423</v>
      </c>
      <c r="BR104" s="981"/>
      <c r="BS104" s="981"/>
      <c r="BT104" s="981"/>
      <c r="BU104" s="981"/>
      <c r="BV104" s="981"/>
      <c r="BW104" s="981"/>
      <c r="BX104" s="981"/>
      <c r="BY104" s="981"/>
      <c r="BZ104" s="981"/>
      <c r="CA104" s="981"/>
      <c r="CB104" s="981"/>
      <c r="CC104" s="981"/>
      <c r="CD104" s="981"/>
      <c r="CE104" s="981"/>
      <c r="CF104" s="981"/>
      <c r="CG104" s="981"/>
      <c r="CH104" s="981"/>
      <c r="CI104" s="981"/>
      <c r="CJ104" s="981"/>
      <c r="CK104" s="981"/>
      <c r="CL104" s="981"/>
      <c r="CM104" s="981"/>
      <c r="CN104" s="981"/>
      <c r="CO104" s="981"/>
      <c r="CP104" s="981"/>
      <c r="CQ104" s="981"/>
      <c r="CR104" s="981"/>
      <c r="CS104" s="981"/>
      <c r="CT104" s="981"/>
      <c r="CU104" s="981"/>
      <c r="CV104" s="981"/>
      <c r="CW104" s="981"/>
      <c r="CX104" s="981"/>
      <c r="CY104" s="981"/>
      <c r="CZ104" s="981"/>
      <c r="DA104" s="981"/>
      <c r="DB104" s="981"/>
      <c r="DC104" s="981"/>
      <c r="DD104" s="981"/>
      <c r="DE104" s="981"/>
      <c r="DF104" s="981"/>
      <c r="DG104" s="981"/>
      <c r="DH104" s="981"/>
      <c r="DI104" s="981"/>
      <c r="DJ104" s="981"/>
      <c r="DK104" s="981"/>
      <c r="DL104" s="981"/>
      <c r="DM104" s="981"/>
      <c r="DN104" s="981"/>
      <c r="DO104" s="981"/>
      <c r="DP104" s="981"/>
      <c r="DQ104" s="981"/>
      <c r="DR104" s="981"/>
      <c r="DS104" s="981"/>
      <c r="DT104" s="981"/>
      <c r="DU104" s="981"/>
      <c r="DV104" s="981"/>
      <c r="DW104" s="981"/>
      <c r="DX104" s="981"/>
      <c r="DY104" s="981"/>
      <c r="DZ104" s="981"/>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424</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425</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82" t="s">
        <v>426</v>
      </c>
      <c r="B108" s="983"/>
      <c r="C108" s="983"/>
      <c r="D108" s="983"/>
      <c r="E108" s="983"/>
      <c r="F108" s="983"/>
      <c r="G108" s="983"/>
      <c r="H108" s="983"/>
      <c r="I108" s="983"/>
      <c r="J108" s="983"/>
      <c r="K108" s="983"/>
      <c r="L108" s="983"/>
      <c r="M108" s="983"/>
      <c r="N108" s="983"/>
      <c r="O108" s="983"/>
      <c r="P108" s="983"/>
      <c r="Q108" s="983"/>
      <c r="R108" s="983"/>
      <c r="S108" s="983"/>
      <c r="T108" s="983"/>
      <c r="U108" s="983"/>
      <c r="V108" s="983"/>
      <c r="W108" s="983"/>
      <c r="X108" s="983"/>
      <c r="Y108" s="983"/>
      <c r="Z108" s="983"/>
      <c r="AA108" s="983"/>
      <c r="AB108" s="983"/>
      <c r="AC108" s="983"/>
      <c r="AD108" s="983"/>
      <c r="AE108" s="983"/>
      <c r="AF108" s="983"/>
      <c r="AG108" s="983"/>
      <c r="AH108" s="983"/>
      <c r="AI108" s="983"/>
      <c r="AJ108" s="983"/>
      <c r="AK108" s="983"/>
      <c r="AL108" s="983"/>
      <c r="AM108" s="983"/>
      <c r="AN108" s="983"/>
      <c r="AO108" s="983"/>
      <c r="AP108" s="983"/>
      <c r="AQ108" s="983"/>
      <c r="AR108" s="983"/>
      <c r="AS108" s="983"/>
      <c r="AT108" s="984"/>
      <c r="AU108" s="982" t="s">
        <v>427</v>
      </c>
      <c r="AV108" s="983"/>
      <c r="AW108" s="983"/>
      <c r="AX108" s="983"/>
      <c r="AY108" s="983"/>
      <c r="AZ108" s="983"/>
      <c r="BA108" s="983"/>
      <c r="BB108" s="983"/>
      <c r="BC108" s="983"/>
      <c r="BD108" s="983"/>
      <c r="BE108" s="983"/>
      <c r="BF108" s="983"/>
      <c r="BG108" s="983"/>
      <c r="BH108" s="983"/>
      <c r="BI108" s="983"/>
      <c r="BJ108" s="983"/>
      <c r="BK108" s="983"/>
      <c r="BL108" s="983"/>
      <c r="BM108" s="983"/>
      <c r="BN108" s="983"/>
      <c r="BO108" s="983"/>
      <c r="BP108" s="983"/>
      <c r="BQ108" s="983"/>
      <c r="BR108" s="983"/>
      <c r="BS108" s="983"/>
      <c r="BT108" s="983"/>
      <c r="BU108" s="983"/>
      <c r="BV108" s="983"/>
      <c r="BW108" s="983"/>
      <c r="BX108" s="983"/>
      <c r="BY108" s="983"/>
      <c r="BZ108" s="983"/>
      <c r="CA108" s="983"/>
      <c r="CB108" s="983"/>
      <c r="CC108" s="983"/>
      <c r="CD108" s="983"/>
      <c r="CE108" s="983"/>
      <c r="CF108" s="983"/>
      <c r="CG108" s="983"/>
      <c r="CH108" s="983"/>
      <c r="CI108" s="983"/>
      <c r="CJ108" s="983"/>
      <c r="CK108" s="983"/>
      <c r="CL108" s="983"/>
      <c r="CM108" s="983"/>
      <c r="CN108" s="983"/>
      <c r="CO108" s="983"/>
      <c r="CP108" s="983"/>
      <c r="CQ108" s="983"/>
      <c r="CR108" s="983"/>
      <c r="CS108" s="983"/>
      <c r="CT108" s="983"/>
      <c r="CU108" s="983"/>
      <c r="CV108" s="983"/>
      <c r="CW108" s="983"/>
      <c r="CX108" s="983"/>
      <c r="CY108" s="983"/>
      <c r="CZ108" s="983"/>
      <c r="DA108" s="983"/>
      <c r="DB108" s="983"/>
      <c r="DC108" s="983"/>
      <c r="DD108" s="983"/>
      <c r="DE108" s="983"/>
      <c r="DF108" s="983"/>
      <c r="DG108" s="983"/>
      <c r="DH108" s="983"/>
      <c r="DI108" s="983"/>
      <c r="DJ108" s="983"/>
      <c r="DK108" s="983"/>
      <c r="DL108" s="983"/>
      <c r="DM108" s="983"/>
      <c r="DN108" s="983"/>
      <c r="DO108" s="983"/>
      <c r="DP108" s="983"/>
      <c r="DQ108" s="983"/>
      <c r="DR108" s="983"/>
      <c r="DS108" s="983"/>
      <c r="DT108" s="983"/>
      <c r="DU108" s="983"/>
      <c r="DV108" s="983"/>
      <c r="DW108" s="983"/>
      <c r="DX108" s="983"/>
      <c r="DY108" s="983"/>
      <c r="DZ108" s="984"/>
    </row>
    <row r="109" spans="1:131" s="226" customFormat="1" ht="26.25" customHeight="1" x14ac:dyDescent="0.15">
      <c r="A109" s="977" t="s">
        <v>428</v>
      </c>
      <c r="B109" s="958"/>
      <c r="C109" s="958"/>
      <c r="D109" s="958"/>
      <c r="E109" s="958"/>
      <c r="F109" s="958"/>
      <c r="G109" s="958"/>
      <c r="H109" s="958"/>
      <c r="I109" s="958"/>
      <c r="J109" s="958"/>
      <c r="K109" s="958"/>
      <c r="L109" s="958"/>
      <c r="M109" s="958"/>
      <c r="N109" s="958"/>
      <c r="O109" s="958"/>
      <c r="P109" s="958"/>
      <c r="Q109" s="958"/>
      <c r="R109" s="958"/>
      <c r="S109" s="958"/>
      <c r="T109" s="958"/>
      <c r="U109" s="958"/>
      <c r="V109" s="958"/>
      <c r="W109" s="958"/>
      <c r="X109" s="958"/>
      <c r="Y109" s="958"/>
      <c r="Z109" s="959"/>
      <c r="AA109" s="957" t="s">
        <v>429</v>
      </c>
      <c r="AB109" s="958"/>
      <c r="AC109" s="958"/>
      <c r="AD109" s="958"/>
      <c r="AE109" s="959"/>
      <c r="AF109" s="957" t="s">
        <v>430</v>
      </c>
      <c r="AG109" s="958"/>
      <c r="AH109" s="958"/>
      <c r="AI109" s="958"/>
      <c r="AJ109" s="959"/>
      <c r="AK109" s="957" t="s">
        <v>304</v>
      </c>
      <c r="AL109" s="958"/>
      <c r="AM109" s="958"/>
      <c r="AN109" s="958"/>
      <c r="AO109" s="959"/>
      <c r="AP109" s="957" t="s">
        <v>431</v>
      </c>
      <c r="AQ109" s="958"/>
      <c r="AR109" s="958"/>
      <c r="AS109" s="958"/>
      <c r="AT109" s="960"/>
      <c r="AU109" s="977" t="s">
        <v>428</v>
      </c>
      <c r="AV109" s="958"/>
      <c r="AW109" s="958"/>
      <c r="AX109" s="958"/>
      <c r="AY109" s="958"/>
      <c r="AZ109" s="958"/>
      <c r="BA109" s="958"/>
      <c r="BB109" s="958"/>
      <c r="BC109" s="958"/>
      <c r="BD109" s="958"/>
      <c r="BE109" s="958"/>
      <c r="BF109" s="958"/>
      <c r="BG109" s="958"/>
      <c r="BH109" s="958"/>
      <c r="BI109" s="958"/>
      <c r="BJ109" s="958"/>
      <c r="BK109" s="958"/>
      <c r="BL109" s="958"/>
      <c r="BM109" s="958"/>
      <c r="BN109" s="958"/>
      <c r="BO109" s="958"/>
      <c r="BP109" s="959"/>
      <c r="BQ109" s="957" t="s">
        <v>429</v>
      </c>
      <c r="BR109" s="958"/>
      <c r="BS109" s="958"/>
      <c r="BT109" s="958"/>
      <c r="BU109" s="959"/>
      <c r="BV109" s="957" t="s">
        <v>430</v>
      </c>
      <c r="BW109" s="958"/>
      <c r="BX109" s="958"/>
      <c r="BY109" s="958"/>
      <c r="BZ109" s="959"/>
      <c r="CA109" s="957" t="s">
        <v>304</v>
      </c>
      <c r="CB109" s="958"/>
      <c r="CC109" s="958"/>
      <c r="CD109" s="958"/>
      <c r="CE109" s="959"/>
      <c r="CF109" s="978" t="s">
        <v>431</v>
      </c>
      <c r="CG109" s="978"/>
      <c r="CH109" s="978"/>
      <c r="CI109" s="978"/>
      <c r="CJ109" s="978"/>
      <c r="CK109" s="957" t="s">
        <v>432</v>
      </c>
      <c r="CL109" s="958"/>
      <c r="CM109" s="958"/>
      <c r="CN109" s="958"/>
      <c r="CO109" s="958"/>
      <c r="CP109" s="958"/>
      <c r="CQ109" s="958"/>
      <c r="CR109" s="958"/>
      <c r="CS109" s="958"/>
      <c r="CT109" s="958"/>
      <c r="CU109" s="958"/>
      <c r="CV109" s="958"/>
      <c r="CW109" s="958"/>
      <c r="CX109" s="958"/>
      <c r="CY109" s="958"/>
      <c r="CZ109" s="958"/>
      <c r="DA109" s="958"/>
      <c r="DB109" s="958"/>
      <c r="DC109" s="958"/>
      <c r="DD109" s="958"/>
      <c r="DE109" s="958"/>
      <c r="DF109" s="959"/>
      <c r="DG109" s="957" t="s">
        <v>429</v>
      </c>
      <c r="DH109" s="958"/>
      <c r="DI109" s="958"/>
      <c r="DJ109" s="958"/>
      <c r="DK109" s="959"/>
      <c r="DL109" s="957" t="s">
        <v>430</v>
      </c>
      <c r="DM109" s="958"/>
      <c r="DN109" s="958"/>
      <c r="DO109" s="958"/>
      <c r="DP109" s="959"/>
      <c r="DQ109" s="957" t="s">
        <v>304</v>
      </c>
      <c r="DR109" s="958"/>
      <c r="DS109" s="958"/>
      <c r="DT109" s="958"/>
      <c r="DU109" s="959"/>
      <c r="DV109" s="957" t="s">
        <v>431</v>
      </c>
      <c r="DW109" s="958"/>
      <c r="DX109" s="958"/>
      <c r="DY109" s="958"/>
      <c r="DZ109" s="960"/>
    </row>
    <row r="110" spans="1:131" s="226" customFormat="1" ht="26.25" customHeight="1" x14ac:dyDescent="0.15">
      <c r="A110" s="961" t="s">
        <v>433</v>
      </c>
      <c r="B110" s="962"/>
      <c r="C110" s="962"/>
      <c r="D110" s="962"/>
      <c r="E110" s="962"/>
      <c r="F110" s="962"/>
      <c r="G110" s="962"/>
      <c r="H110" s="962"/>
      <c r="I110" s="962"/>
      <c r="J110" s="962"/>
      <c r="K110" s="962"/>
      <c r="L110" s="962"/>
      <c r="M110" s="962"/>
      <c r="N110" s="962"/>
      <c r="O110" s="962"/>
      <c r="P110" s="962"/>
      <c r="Q110" s="962"/>
      <c r="R110" s="962"/>
      <c r="S110" s="962"/>
      <c r="T110" s="962"/>
      <c r="U110" s="962"/>
      <c r="V110" s="962"/>
      <c r="W110" s="962"/>
      <c r="X110" s="962"/>
      <c r="Y110" s="962"/>
      <c r="Z110" s="963"/>
      <c r="AA110" s="964">
        <v>1797306</v>
      </c>
      <c r="AB110" s="965"/>
      <c r="AC110" s="965"/>
      <c r="AD110" s="965"/>
      <c r="AE110" s="966"/>
      <c r="AF110" s="967">
        <v>1749467</v>
      </c>
      <c r="AG110" s="965"/>
      <c r="AH110" s="965"/>
      <c r="AI110" s="965"/>
      <c r="AJ110" s="966"/>
      <c r="AK110" s="967">
        <v>1748345</v>
      </c>
      <c r="AL110" s="965"/>
      <c r="AM110" s="965"/>
      <c r="AN110" s="965"/>
      <c r="AO110" s="966"/>
      <c r="AP110" s="968">
        <v>11.9</v>
      </c>
      <c r="AQ110" s="969"/>
      <c r="AR110" s="969"/>
      <c r="AS110" s="969"/>
      <c r="AT110" s="970"/>
      <c r="AU110" s="971" t="s">
        <v>73</v>
      </c>
      <c r="AV110" s="972"/>
      <c r="AW110" s="972"/>
      <c r="AX110" s="972"/>
      <c r="AY110" s="972"/>
      <c r="AZ110" s="994" t="s">
        <v>434</v>
      </c>
      <c r="BA110" s="962"/>
      <c r="BB110" s="962"/>
      <c r="BC110" s="962"/>
      <c r="BD110" s="962"/>
      <c r="BE110" s="962"/>
      <c r="BF110" s="962"/>
      <c r="BG110" s="962"/>
      <c r="BH110" s="962"/>
      <c r="BI110" s="962"/>
      <c r="BJ110" s="962"/>
      <c r="BK110" s="962"/>
      <c r="BL110" s="962"/>
      <c r="BM110" s="962"/>
      <c r="BN110" s="962"/>
      <c r="BO110" s="962"/>
      <c r="BP110" s="963"/>
      <c r="BQ110" s="995">
        <v>17603535</v>
      </c>
      <c r="BR110" s="996"/>
      <c r="BS110" s="996"/>
      <c r="BT110" s="996"/>
      <c r="BU110" s="996"/>
      <c r="BV110" s="996">
        <v>17797311</v>
      </c>
      <c r="BW110" s="996"/>
      <c r="BX110" s="996"/>
      <c r="BY110" s="996"/>
      <c r="BZ110" s="996"/>
      <c r="CA110" s="996">
        <v>19444149</v>
      </c>
      <c r="CB110" s="996"/>
      <c r="CC110" s="996"/>
      <c r="CD110" s="996"/>
      <c r="CE110" s="996"/>
      <c r="CF110" s="1009">
        <v>132.30000000000001</v>
      </c>
      <c r="CG110" s="1010"/>
      <c r="CH110" s="1010"/>
      <c r="CI110" s="1010"/>
      <c r="CJ110" s="1010"/>
      <c r="CK110" s="1011" t="s">
        <v>435</v>
      </c>
      <c r="CL110" s="1012"/>
      <c r="CM110" s="994" t="s">
        <v>436</v>
      </c>
      <c r="CN110" s="962"/>
      <c r="CO110" s="962"/>
      <c r="CP110" s="962"/>
      <c r="CQ110" s="962"/>
      <c r="CR110" s="962"/>
      <c r="CS110" s="962"/>
      <c r="CT110" s="962"/>
      <c r="CU110" s="962"/>
      <c r="CV110" s="962"/>
      <c r="CW110" s="962"/>
      <c r="CX110" s="962"/>
      <c r="CY110" s="962"/>
      <c r="CZ110" s="962"/>
      <c r="DA110" s="962"/>
      <c r="DB110" s="962"/>
      <c r="DC110" s="962"/>
      <c r="DD110" s="962"/>
      <c r="DE110" s="962"/>
      <c r="DF110" s="963"/>
      <c r="DG110" s="995" t="s">
        <v>437</v>
      </c>
      <c r="DH110" s="996"/>
      <c r="DI110" s="996"/>
      <c r="DJ110" s="996"/>
      <c r="DK110" s="996"/>
      <c r="DL110" s="996" t="s">
        <v>437</v>
      </c>
      <c r="DM110" s="996"/>
      <c r="DN110" s="996"/>
      <c r="DO110" s="996"/>
      <c r="DP110" s="996"/>
      <c r="DQ110" s="996" t="s">
        <v>437</v>
      </c>
      <c r="DR110" s="996"/>
      <c r="DS110" s="996"/>
      <c r="DT110" s="996"/>
      <c r="DU110" s="996"/>
      <c r="DV110" s="997" t="s">
        <v>437</v>
      </c>
      <c r="DW110" s="997"/>
      <c r="DX110" s="997"/>
      <c r="DY110" s="997"/>
      <c r="DZ110" s="998"/>
    </row>
    <row r="111" spans="1:131" s="226" customFormat="1" ht="26.25" customHeight="1" x14ac:dyDescent="0.15">
      <c r="A111" s="999" t="s">
        <v>438</v>
      </c>
      <c r="B111" s="1000"/>
      <c r="C111" s="1000"/>
      <c r="D111" s="1000"/>
      <c r="E111" s="1000"/>
      <c r="F111" s="1000"/>
      <c r="G111" s="1000"/>
      <c r="H111" s="1000"/>
      <c r="I111" s="1000"/>
      <c r="J111" s="1000"/>
      <c r="K111" s="1000"/>
      <c r="L111" s="1000"/>
      <c r="M111" s="1000"/>
      <c r="N111" s="1000"/>
      <c r="O111" s="1000"/>
      <c r="P111" s="1000"/>
      <c r="Q111" s="1000"/>
      <c r="R111" s="1000"/>
      <c r="S111" s="1000"/>
      <c r="T111" s="1000"/>
      <c r="U111" s="1000"/>
      <c r="V111" s="1000"/>
      <c r="W111" s="1000"/>
      <c r="X111" s="1000"/>
      <c r="Y111" s="1000"/>
      <c r="Z111" s="1001"/>
      <c r="AA111" s="1002" t="s">
        <v>439</v>
      </c>
      <c r="AB111" s="1003"/>
      <c r="AC111" s="1003"/>
      <c r="AD111" s="1003"/>
      <c r="AE111" s="1004"/>
      <c r="AF111" s="1005" t="s">
        <v>437</v>
      </c>
      <c r="AG111" s="1003"/>
      <c r="AH111" s="1003"/>
      <c r="AI111" s="1003"/>
      <c r="AJ111" s="1004"/>
      <c r="AK111" s="1005" t="s">
        <v>437</v>
      </c>
      <c r="AL111" s="1003"/>
      <c r="AM111" s="1003"/>
      <c r="AN111" s="1003"/>
      <c r="AO111" s="1004"/>
      <c r="AP111" s="1006" t="s">
        <v>437</v>
      </c>
      <c r="AQ111" s="1007"/>
      <c r="AR111" s="1007"/>
      <c r="AS111" s="1007"/>
      <c r="AT111" s="1008"/>
      <c r="AU111" s="973"/>
      <c r="AV111" s="974"/>
      <c r="AW111" s="974"/>
      <c r="AX111" s="974"/>
      <c r="AY111" s="974"/>
      <c r="AZ111" s="987" t="s">
        <v>440</v>
      </c>
      <c r="BA111" s="988"/>
      <c r="BB111" s="988"/>
      <c r="BC111" s="988"/>
      <c r="BD111" s="988"/>
      <c r="BE111" s="988"/>
      <c r="BF111" s="988"/>
      <c r="BG111" s="988"/>
      <c r="BH111" s="988"/>
      <c r="BI111" s="988"/>
      <c r="BJ111" s="988"/>
      <c r="BK111" s="988"/>
      <c r="BL111" s="988"/>
      <c r="BM111" s="988"/>
      <c r="BN111" s="988"/>
      <c r="BO111" s="988"/>
      <c r="BP111" s="989"/>
      <c r="BQ111" s="990">
        <v>367909</v>
      </c>
      <c r="BR111" s="991"/>
      <c r="BS111" s="991"/>
      <c r="BT111" s="991"/>
      <c r="BU111" s="991"/>
      <c r="BV111" s="991">
        <v>300001</v>
      </c>
      <c r="BW111" s="991"/>
      <c r="BX111" s="991"/>
      <c r="BY111" s="991"/>
      <c r="BZ111" s="991"/>
      <c r="CA111" s="991">
        <v>244589</v>
      </c>
      <c r="CB111" s="991"/>
      <c r="CC111" s="991"/>
      <c r="CD111" s="991"/>
      <c r="CE111" s="991"/>
      <c r="CF111" s="985">
        <v>1.7</v>
      </c>
      <c r="CG111" s="986"/>
      <c r="CH111" s="986"/>
      <c r="CI111" s="986"/>
      <c r="CJ111" s="986"/>
      <c r="CK111" s="1013"/>
      <c r="CL111" s="1014"/>
      <c r="CM111" s="987" t="s">
        <v>441</v>
      </c>
      <c r="CN111" s="988"/>
      <c r="CO111" s="988"/>
      <c r="CP111" s="988"/>
      <c r="CQ111" s="988"/>
      <c r="CR111" s="988"/>
      <c r="CS111" s="988"/>
      <c r="CT111" s="988"/>
      <c r="CU111" s="988"/>
      <c r="CV111" s="988"/>
      <c r="CW111" s="988"/>
      <c r="CX111" s="988"/>
      <c r="CY111" s="988"/>
      <c r="CZ111" s="988"/>
      <c r="DA111" s="988"/>
      <c r="DB111" s="988"/>
      <c r="DC111" s="988"/>
      <c r="DD111" s="988"/>
      <c r="DE111" s="988"/>
      <c r="DF111" s="989"/>
      <c r="DG111" s="990">
        <v>347830</v>
      </c>
      <c r="DH111" s="991"/>
      <c r="DI111" s="991"/>
      <c r="DJ111" s="991"/>
      <c r="DK111" s="991"/>
      <c r="DL111" s="991">
        <v>290137</v>
      </c>
      <c r="DM111" s="991"/>
      <c r="DN111" s="991"/>
      <c r="DO111" s="991"/>
      <c r="DP111" s="991"/>
      <c r="DQ111" s="991">
        <v>241215</v>
      </c>
      <c r="DR111" s="991"/>
      <c r="DS111" s="991"/>
      <c r="DT111" s="991"/>
      <c r="DU111" s="991"/>
      <c r="DV111" s="992">
        <v>1.6</v>
      </c>
      <c r="DW111" s="992"/>
      <c r="DX111" s="992"/>
      <c r="DY111" s="992"/>
      <c r="DZ111" s="993"/>
    </row>
    <row r="112" spans="1:131" s="226" customFormat="1" ht="26.25" customHeight="1" x14ac:dyDescent="0.15">
      <c r="A112" s="1017" t="s">
        <v>442</v>
      </c>
      <c r="B112" s="1018"/>
      <c r="C112" s="988" t="s">
        <v>443</v>
      </c>
      <c r="D112" s="988"/>
      <c r="E112" s="988"/>
      <c r="F112" s="988"/>
      <c r="G112" s="988"/>
      <c r="H112" s="988"/>
      <c r="I112" s="988"/>
      <c r="J112" s="988"/>
      <c r="K112" s="988"/>
      <c r="L112" s="988"/>
      <c r="M112" s="988"/>
      <c r="N112" s="988"/>
      <c r="O112" s="988"/>
      <c r="P112" s="988"/>
      <c r="Q112" s="988"/>
      <c r="R112" s="988"/>
      <c r="S112" s="988"/>
      <c r="T112" s="988"/>
      <c r="U112" s="988"/>
      <c r="V112" s="988"/>
      <c r="W112" s="988"/>
      <c r="X112" s="988"/>
      <c r="Y112" s="988"/>
      <c r="Z112" s="989"/>
      <c r="AA112" s="1023">
        <v>20000</v>
      </c>
      <c r="AB112" s="1024"/>
      <c r="AC112" s="1024"/>
      <c r="AD112" s="1024"/>
      <c r="AE112" s="1025"/>
      <c r="AF112" s="1026">
        <v>20000</v>
      </c>
      <c r="AG112" s="1024"/>
      <c r="AH112" s="1024"/>
      <c r="AI112" s="1024"/>
      <c r="AJ112" s="1025"/>
      <c r="AK112" s="1026">
        <v>20000</v>
      </c>
      <c r="AL112" s="1024"/>
      <c r="AM112" s="1024"/>
      <c r="AN112" s="1024"/>
      <c r="AO112" s="1025"/>
      <c r="AP112" s="1027">
        <v>0.1</v>
      </c>
      <c r="AQ112" s="1028"/>
      <c r="AR112" s="1028"/>
      <c r="AS112" s="1028"/>
      <c r="AT112" s="1029"/>
      <c r="AU112" s="973"/>
      <c r="AV112" s="974"/>
      <c r="AW112" s="974"/>
      <c r="AX112" s="974"/>
      <c r="AY112" s="974"/>
      <c r="AZ112" s="987" t="s">
        <v>444</v>
      </c>
      <c r="BA112" s="988"/>
      <c r="BB112" s="988"/>
      <c r="BC112" s="988"/>
      <c r="BD112" s="988"/>
      <c r="BE112" s="988"/>
      <c r="BF112" s="988"/>
      <c r="BG112" s="988"/>
      <c r="BH112" s="988"/>
      <c r="BI112" s="988"/>
      <c r="BJ112" s="988"/>
      <c r="BK112" s="988"/>
      <c r="BL112" s="988"/>
      <c r="BM112" s="988"/>
      <c r="BN112" s="988"/>
      <c r="BO112" s="988"/>
      <c r="BP112" s="989"/>
      <c r="BQ112" s="990">
        <v>6392194</v>
      </c>
      <c r="BR112" s="991"/>
      <c r="BS112" s="991"/>
      <c r="BT112" s="991"/>
      <c r="BU112" s="991"/>
      <c r="BV112" s="991">
        <v>5322863</v>
      </c>
      <c r="BW112" s="991"/>
      <c r="BX112" s="991"/>
      <c r="BY112" s="991"/>
      <c r="BZ112" s="991"/>
      <c r="CA112" s="991">
        <v>5056871</v>
      </c>
      <c r="CB112" s="991"/>
      <c r="CC112" s="991"/>
      <c r="CD112" s="991"/>
      <c r="CE112" s="991"/>
      <c r="CF112" s="985">
        <v>34.4</v>
      </c>
      <c r="CG112" s="986"/>
      <c r="CH112" s="986"/>
      <c r="CI112" s="986"/>
      <c r="CJ112" s="986"/>
      <c r="CK112" s="1013"/>
      <c r="CL112" s="1014"/>
      <c r="CM112" s="987" t="s">
        <v>445</v>
      </c>
      <c r="CN112" s="988"/>
      <c r="CO112" s="988"/>
      <c r="CP112" s="988"/>
      <c r="CQ112" s="988"/>
      <c r="CR112" s="988"/>
      <c r="CS112" s="988"/>
      <c r="CT112" s="988"/>
      <c r="CU112" s="988"/>
      <c r="CV112" s="988"/>
      <c r="CW112" s="988"/>
      <c r="CX112" s="988"/>
      <c r="CY112" s="988"/>
      <c r="CZ112" s="988"/>
      <c r="DA112" s="988"/>
      <c r="DB112" s="988"/>
      <c r="DC112" s="988"/>
      <c r="DD112" s="988"/>
      <c r="DE112" s="988"/>
      <c r="DF112" s="989"/>
      <c r="DG112" s="990" t="s">
        <v>446</v>
      </c>
      <c r="DH112" s="991"/>
      <c r="DI112" s="991"/>
      <c r="DJ112" s="991"/>
      <c r="DK112" s="991"/>
      <c r="DL112" s="991" t="s">
        <v>437</v>
      </c>
      <c r="DM112" s="991"/>
      <c r="DN112" s="991"/>
      <c r="DO112" s="991"/>
      <c r="DP112" s="991"/>
      <c r="DQ112" s="991" t="s">
        <v>446</v>
      </c>
      <c r="DR112" s="991"/>
      <c r="DS112" s="991"/>
      <c r="DT112" s="991"/>
      <c r="DU112" s="991"/>
      <c r="DV112" s="992" t="s">
        <v>446</v>
      </c>
      <c r="DW112" s="992"/>
      <c r="DX112" s="992"/>
      <c r="DY112" s="992"/>
      <c r="DZ112" s="993"/>
    </row>
    <row r="113" spans="1:130" s="226" customFormat="1" ht="26.25" customHeight="1" x14ac:dyDescent="0.15">
      <c r="A113" s="1019"/>
      <c r="B113" s="1020"/>
      <c r="C113" s="988" t="s">
        <v>447</v>
      </c>
      <c r="D113" s="988"/>
      <c r="E113" s="988"/>
      <c r="F113" s="988"/>
      <c r="G113" s="988"/>
      <c r="H113" s="988"/>
      <c r="I113" s="988"/>
      <c r="J113" s="988"/>
      <c r="K113" s="988"/>
      <c r="L113" s="988"/>
      <c r="M113" s="988"/>
      <c r="N113" s="988"/>
      <c r="O113" s="988"/>
      <c r="P113" s="988"/>
      <c r="Q113" s="988"/>
      <c r="R113" s="988"/>
      <c r="S113" s="988"/>
      <c r="T113" s="988"/>
      <c r="U113" s="988"/>
      <c r="V113" s="988"/>
      <c r="W113" s="988"/>
      <c r="X113" s="988"/>
      <c r="Y113" s="988"/>
      <c r="Z113" s="989"/>
      <c r="AA113" s="1002">
        <v>532323</v>
      </c>
      <c r="AB113" s="1003"/>
      <c r="AC113" s="1003"/>
      <c r="AD113" s="1003"/>
      <c r="AE113" s="1004"/>
      <c r="AF113" s="1005">
        <v>503828</v>
      </c>
      <c r="AG113" s="1003"/>
      <c r="AH113" s="1003"/>
      <c r="AI113" s="1003"/>
      <c r="AJ113" s="1004"/>
      <c r="AK113" s="1005">
        <v>480646</v>
      </c>
      <c r="AL113" s="1003"/>
      <c r="AM113" s="1003"/>
      <c r="AN113" s="1003"/>
      <c r="AO113" s="1004"/>
      <c r="AP113" s="1006">
        <v>3.3</v>
      </c>
      <c r="AQ113" s="1007"/>
      <c r="AR113" s="1007"/>
      <c r="AS113" s="1007"/>
      <c r="AT113" s="1008"/>
      <c r="AU113" s="973"/>
      <c r="AV113" s="974"/>
      <c r="AW113" s="974"/>
      <c r="AX113" s="974"/>
      <c r="AY113" s="974"/>
      <c r="AZ113" s="987" t="s">
        <v>448</v>
      </c>
      <c r="BA113" s="988"/>
      <c r="BB113" s="988"/>
      <c r="BC113" s="988"/>
      <c r="BD113" s="988"/>
      <c r="BE113" s="988"/>
      <c r="BF113" s="988"/>
      <c r="BG113" s="988"/>
      <c r="BH113" s="988"/>
      <c r="BI113" s="988"/>
      <c r="BJ113" s="988"/>
      <c r="BK113" s="988"/>
      <c r="BL113" s="988"/>
      <c r="BM113" s="988"/>
      <c r="BN113" s="988"/>
      <c r="BO113" s="988"/>
      <c r="BP113" s="989"/>
      <c r="BQ113" s="990">
        <v>175829</v>
      </c>
      <c r="BR113" s="991"/>
      <c r="BS113" s="991"/>
      <c r="BT113" s="991"/>
      <c r="BU113" s="991"/>
      <c r="BV113" s="991">
        <v>142489</v>
      </c>
      <c r="BW113" s="991"/>
      <c r="BX113" s="991"/>
      <c r="BY113" s="991"/>
      <c r="BZ113" s="991"/>
      <c r="CA113" s="991">
        <v>293075</v>
      </c>
      <c r="CB113" s="991"/>
      <c r="CC113" s="991"/>
      <c r="CD113" s="991"/>
      <c r="CE113" s="991"/>
      <c r="CF113" s="985">
        <v>2</v>
      </c>
      <c r="CG113" s="986"/>
      <c r="CH113" s="986"/>
      <c r="CI113" s="986"/>
      <c r="CJ113" s="986"/>
      <c r="CK113" s="1013"/>
      <c r="CL113" s="1014"/>
      <c r="CM113" s="987" t="s">
        <v>449</v>
      </c>
      <c r="CN113" s="988"/>
      <c r="CO113" s="988"/>
      <c r="CP113" s="988"/>
      <c r="CQ113" s="988"/>
      <c r="CR113" s="988"/>
      <c r="CS113" s="988"/>
      <c r="CT113" s="988"/>
      <c r="CU113" s="988"/>
      <c r="CV113" s="988"/>
      <c r="CW113" s="988"/>
      <c r="CX113" s="988"/>
      <c r="CY113" s="988"/>
      <c r="CZ113" s="988"/>
      <c r="DA113" s="988"/>
      <c r="DB113" s="988"/>
      <c r="DC113" s="988"/>
      <c r="DD113" s="988"/>
      <c r="DE113" s="988"/>
      <c r="DF113" s="989"/>
      <c r="DG113" s="1023">
        <v>20079</v>
      </c>
      <c r="DH113" s="1024"/>
      <c r="DI113" s="1024"/>
      <c r="DJ113" s="1024"/>
      <c r="DK113" s="1025"/>
      <c r="DL113" s="1026">
        <v>9864</v>
      </c>
      <c r="DM113" s="1024"/>
      <c r="DN113" s="1024"/>
      <c r="DO113" s="1024"/>
      <c r="DP113" s="1025"/>
      <c r="DQ113" s="1026">
        <v>3374</v>
      </c>
      <c r="DR113" s="1024"/>
      <c r="DS113" s="1024"/>
      <c r="DT113" s="1024"/>
      <c r="DU113" s="1025"/>
      <c r="DV113" s="1027">
        <v>0</v>
      </c>
      <c r="DW113" s="1028"/>
      <c r="DX113" s="1028"/>
      <c r="DY113" s="1028"/>
      <c r="DZ113" s="1029"/>
    </row>
    <row r="114" spans="1:130" s="226" customFormat="1" ht="26.25" customHeight="1" x14ac:dyDescent="0.15">
      <c r="A114" s="1019"/>
      <c r="B114" s="1020"/>
      <c r="C114" s="988" t="s">
        <v>450</v>
      </c>
      <c r="D114" s="988"/>
      <c r="E114" s="988"/>
      <c r="F114" s="988"/>
      <c r="G114" s="988"/>
      <c r="H114" s="988"/>
      <c r="I114" s="988"/>
      <c r="J114" s="988"/>
      <c r="K114" s="988"/>
      <c r="L114" s="988"/>
      <c r="M114" s="988"/>
      <c r="N114" s="988"/>
      <c r="O114" s="988"/>
      <c r="P114" s="988"/>
      <c r="Q114" s="988"/>
      <c r="R114" s="988"/>
      <c r="S114" s="988"/>
      <c r="T114" s="988"/>
      <c r="U114" s="988"/>
      <c r="V114" s="988"/>
      <c r="W114" s="988"/>
      <c r="X114" s="988"/>
      <c r="Y114" s="988"/>
      <c r="Z114" s="989"/>
      <c r="AA114" s="1023">
        <v>41845</v>
      </c>
      <c r="AB114" s="1024"/>
      <c r="AC114" s="1024"/>
      <c r="AD114" s="1024"/>
      <c r="AE114" s="1025"/>
      <c r="AF114" s="1026">
        <v>46167</v>
      </c>
      <c r="AG114" s="1024"/>
      <c r="AH114" s="1024"/>
      <c r="AI114" s="1024"/>
      <c r="AJ114" s="1025"/>
      <c r="AK114" s="1026">
        <v>46360</v>
      </c>
      <c r="AL114" s="1024"/>
      <c r="AM114" s="1024"/>
      <c r="AN114" s="1024"/>
      <c r="AO114" s="1025"/>
      <c r="AP114" s="1027">
        <v>0.3</v>
      </c>
      <c r="AQ114" s="1028"/>
      <c r="AR114" s="1028"/>
      <c r="AS114" s="1028"/>
      <c r="AT114" s="1029"/>
      <c r="AU114" s="973"/>
      <c r="AV114" s="974"/>
      <c r="AW114" s="974"/>
      <c r="AX114" s="974"/>
      <c r="AY114" s="974"/>
      <c r="AZ114" s="987" t="s">
        <v>451</v>
      </c>
      <c r="BA114" s="988"/>
      <c r="BB114" s="988"/>
      <c r="BC114" s="988"/>
      <c r="BD114" s="988"/>
      <c r="BE114" s="988"/>
      <c r="BF114" s="988"/>
      <c r="BG114" s="988"/>
      <c r="BH114" s="988"/>
      <c r="BI114" s="988"/>
      <c r="BJ114" s="988"/>
      <c r="BK114" s="988"/>
      <c r="BL114" s="988"/>
      <c r="BM114" s="988"/>
      <c r="BN114" s="988"/>
      <c r="BO114" s="988"/>
      <c r="BP114" s="989"/>
      <c r="BQ114" s="990">
        <v>3244695</v>
      </c>
      <c r="BR114" s="991"/>
      <c r="BS114" s="991"/>
      <c r="BT114" s="991"/>
      <c r="BU114" s="991"/>
      <c r="BV114" s="991">
        <v>3233484</v>
      </c>
      <c r="BW114" s="991"/>
      <c r="BX114" s="991"/>
      <c r="BY114" s="991"/>
      <c r="BZ114" s="991"/>
      <c r="CA114" s="991">
        <v>3249475</v>
      </c>
      <c r="CB114" s="991"/>
      <c r="CC114" s="991"/>
      <c r="CD114" s="991"/>
      <c r="CE114" s="991"/>
      <c r="CF114" s="985">
        <v>22.1</v>
      </c>
      <c r="CG114" s="986"/>
      <c r="CH114" s="986"/>
      <c r="CI114" s="986"/>
      <c r="CJ114" s="986"/>
      <c r="CK114" s="1013"/>
      <c r="CL114" s="1014"/>
      <c r="CM114" s="987" t="s">
        <v>452</v>
      </c>
      <c r="CN114" s="988"/>
      <c r="CO114" s="988"/>
      <c r="CP114" s="988"/>
      <c r="CQ114" s="988"/>
      <c r="CR114" s="988"/>
      <c r="CS114" s="988"/>
      <c r="CT114" s="988"/>
      <c r="CU114" s="988"/>
      <c r="CV114" s="988"/>
      <c r="CW114" s="988"/>
      <c r="CX114" s="988"/>
      <c r="CY114" s="988"/>
      <c r="CZ114" s="988"/>
      <c r="DA114" s="988"/>
      <c r="DB114" s="988"/>
      <c r="DC114" s="988"/>
      <c r="DD114" s="988"/>
      <c r="DE114" s="988"/>
      <c r="DF114" s="989"/>
      <c r="DG114" s="1023" t="s">
        <v>446</v>
      </c>
      <c r="DH114" s="1024"/>
      <c r="DI114" s="1024"/>
      <c r="DJ114" s="1024"/>
      <c r="DK114" s="1025"/>
      <c r="DL114" s="1026" t="s">
        <v>446</v>
      </c>
      <c r="DM114" s="1024"/>
      <c r="DN114" s="1024"/>
      <c r="DO114" s="1024"/>
      <c r="DP114" s="1025"/>
      <c r="DQ114" s="1026" t="s">
        <v>446</v>
      </c>
      <c r="DR114" s="1024"/>
      <c r="DS114" s="1024"/>
      <c r="DT114" s="1024"/>
      <c r="DU114" s="1025"/>
      <c r="DV114" s="1027" t="s">
        <v>446</v>
      </c>
      <c r="DW114" s="1028"/>
      <c r="DX114" s="1028"/>
      <c r="DY114" s="1028"/>
      <c r="DZ114" s="1029"/>
    </row>
    <row r="115" spans="1:130" s="226" customFormat="1" ht="26.25" customHeight="1" x14ac:dyDescent="0.15">
      <c r="A115" s="1019"/>
      <c r="B115" s="1020"/>
      <c r="C115" s="988" t="s">
        <v>453</v>
      </c>
      <c r="D115" s="988"/>
      <c r="E115" s="988"/>
      <c r="F115" s="988"/>
      <c r="G115" s="988"/>
      <c r="H115" s="988"/>
      <c r="I115" s="988"/>
      <c r="J115" s="988"/>
      <c r="K115" s="988"/>
      <c r="L115" s="988"/>
      <c r="M115" s="988"/>
      <c r="N115" s="988"/>
      <c r="O115" s="988"/>
      <c r="P115" s="988"/>
      <c r="Q115" s="988"/>
      <c r="R115" s="988"/>
      <c r="S115" s="988"/>
      <c r="T115" s="988"/>
      <c r="U115" s="988"/>
      <c r="V115" s="988"/>
      <c r="W115" s="988"/>
      <c r="X115" s="988"/>
      <c r="Y115" s="988"/>
      <c r="Z115" s="989"/>
      <c r="AA115" s="1002">
        <v>89424</v>
      </c>
      <c r="AB115" s="1003"/>
      <c r="AC115" s="1003"/>
      <c r="AD115" s="1003"/>
      <c r="AE115" s="1004"/>
      <c r="AF115" s="1005">
        <v>74144</v>
      </c>
      <c r="AG115" s="1003"/>
      <c r="AH115" s="1003"/>
      <c r="AI115" s="1003"/>
      <c r="AJ115" s="1004"/>
      <c r="AK115" s="1005">
        <v>60640</v>
      </c>
      <c r="AL115" s="1003"/>
      <c r="AM115" s="1003"/>
      <c r="AN115" s="1003"/>
      <c r="AO115" s="1004"/>
      <c r="AP115" s="1006">
        <v>0.4</v>
      </c>
      <c r="AQ115" s="1007"/>
      <c r="AR115" s="1007"/>
      <c r="AS115" s="1007"/>
      <c r="AT115" s="1008"/>
      <c r="AU115" s="973"/>
      <c r="AV115" s="974"/>
      <c r="AW115" s="974"/>
      <c r="AX115" s="974"/>
      <c r="AY115" s="974"/>
      <c r="AZ115" s="987" t="s">
        <v>454</v>
      </c>
      <c r="BA115" s="988"/>
      <c r="BB115" s="988"/>
      <c r="BC115" s="988"/>
      <c r="BD115" s="988"/>
      <c r="BE115" s="988"/>
      <c r="BF115" s="988"/>
      <c r="BG115" s="988"/>
      <c r="BH115" s="988"/>
      <c r="BI115" s="988"/>
      <c r="BJ115" s="988"/>
      <c r="BK115" s="988"/>
      <c r="BL115" s="988"/>
      <c r="BM115" s="988"/>
      <c r="BN115" s="988"/>
      <c r="BO115" s="988"/>
      <c r="BP115" s="989"/>
      <c r="BQ115" s="990">
        <v>2860665</v>
      </c>
      <c r="BR115" s="991"/>
      <c r="BS115" s="991"/>
      <c r="BT115" s="991"/>
      <c r="BU115" s="991"/>
      <c r="BV115" s="991">
        <v>2658596</v>
      </c>
      <c r="BW115" s="991"/>
      <c r="BX115" s="991"/>
      <c r="BY115" s="991"/>
      <c r="BZ115" s="991"/>
      <c r="CA115" s="991">
        <v>2459028</v>
      </c>
      <c r="CB115" s="991"/>
      <c r="CC115" s="991"/>
      <c r="CD115" s="991"/>
      <c r="CE115" s="991"/>
      <c r="CF115" s="985">
        <v>16.7</v>
      </c>
      <c r="CG115" s="986"/>
      <c r="CH115" s="986"/>
      <c r="CI115" s="986"/>
      <c r="CJ115" s="986"/>
      <c r="CK115" s="1013"/>
      <c r="CL115" s="1014"/>
      <c r="CM115" s="987" t="s">
        <v>455</v>
      </c>
      <c r="CN115" s="988"/>
      <c r="CO115" s="988"/>
      <c r="CP115" s="988"/>
      <c r="CQ115" s="988"/>
      <c r="CR115" s="988"/>
      <c r="CS115" s="988"/>
      <c r="CT115" s="988"/>
      <c r="CU115" s="988"/>
      <c r="CV115" s="988"/>
      <c r="CW115" s="988"/>
      <c r="CX115" s="988"/>
      <c r="CY115" s="988"/>
      <c r="CZ115" s="988"/>
      <c r="DA115" s="988"/>
      <c r="DB115" s="988"/>
      <c r="DC115" s="988"/>
      <c r="DD115" s="988"/>
      <c r="DE115" s="988"/>
      <c r="DF115" s="989"/>
      <c r="DG115" s="1023" t="s">
        <v>437</v>
      </c>
      <c r="DH115" s="1024"/>
      <c r="DI115" s="1024"/>
      <c r="DJ115" s="1024"/>
      <c r="DK115" s="1025"/>
      <c r="DL115" s="1026" t="s">
        <v>446</v>
      </c>
      <c r="DM115" s="1024"/>
      <c r="DN115" s="1024"/>
      <c r="DO115" s="1024"/>
      <c r="DP115" s="1025"/>
      <c r="DQ115" s="1026" t="s">
        <v>446</v>
      </c>
      <c r="DR115" s="1024"/>
      <c r="DS115" s="1024"/>
      <c r="DT115" s="1024"/>
      <c r="DU115" s="1025"/>
      <c r="DV115" s="1027" t="s">
        <v>437</v>
      </c>
      <c r="DW115" s="1028"/>
      <c r="DX115" s="1028"/>
      <c r="DY115" s="1028"/>
      <c r="DZ115" s="1029"/>
    </row>
    <row r="116" spans="1:130" s="226" customFormat="1" ht="26.25" customHeight="1" x14ac:dyDescent="0.15">
      <c r="A116" s="1021"/>
      <c r="B116" s="1022"/>
      <c r="C116" s="1030" t="s">
        <v>456</v>
      </c>
      <c r="D116" s="1030"/>
      <c r="E116" s="1030"/>
      <c r="F116" s="1030"/>
      <c r="G116" s="1030"/>
      <c r="H116" s="1030"/>
      <c r="I116" s="1030"/>
      <c r="J116" s="1030"/>
      <c r="K116" s="1030"/>
      <c r="L116" s="1030"/>
      <c r="M116" s="1030"/>
      <c r="N116" s="1030"/>
      <c r="O116" s="1030"/>
      <c r="P116" s="1030"/>
      <c r="Q116" s="1030"/>
      <c r="R116" s="1030"/>
      <c r="S116" s="1030"/>
      <c r="T116" s="1030"/>
      <c r="U116" s="1030"/>
      <c r="V116" s="1030"/>
      <c r="W116" s="1030"/>
      <c r="X116" s="1030"/>
      <c r="Y116" s="1030"/>
      <c r="Z116" s="1031"/>
      <c r="AA116" s="1023">
        <v>28</v>
      </c>
      <c r="AB116" s="1024"/>
      <c r="AC116" s="1024"/>
      <c r="AD116" s="1024"/>
      <c r="AE116" s="1025"/>
      <c r="AF116" s="1026" t="s">
        <v>437</v>
      </c>
      <c r="AG116" s="1024"/>
      <c r="AH116" s="1024"/>
      <c r="AI116" s="1024"/>
      <c r="AJ116" s="1025"/>
      <c r="AK116" s="1026" t="s">
        <v>446</v>
      </c>
      <c r="AL116" s="1024"/>
      <c r="AM116" s="1024"/>
      <c r="AN116" s="1024"/>
      <c r="AO116" s="1025"/>
      <c r="AP116" s="1027" t="s">
        <v>446</v>
      </c>
      <c r="AQ116" s="1028"/>
      <c r="AR116" s="1028"/>
      <c r="AS116" s="1028"/>
      <c r="AT116" s="1029"/>
      <c r="AU116" s="973"/>
      <c r="AV116" s="974"/>
      <c r="AW116" s="974"/>
      <c r="AX116" s="974"/>
      <c r="AY116" s="974"/>
      <c r="AZ116" s="1032" t="s">
        <v>457</v>
      </c>
      <c r="BA116" s="1033"/>
      <c r="BB116" s="1033"/>
      <c r="BC116" s="1033"/>
      <c r="BD116" s="1033"/>
      <c r="BE116" s="1033"/>
      <c r="BF116" s="1033"/>
      <c r="BG116" s="1033"/>
      <c r="BH116" s="1033"/>
      <c r="BI116" s="1033"/>
      <c r="BJ116" s="1033"/>
      <c r="BK116" s="1033"/>
      <c r="BL116" s="1033"/>
      <c r="BM116" s="1033"/>
      <c r="BN116" s="1033"/>
      <c r="BO116" s="1033"/>
      <c r="BP116" s="1034"/>
      <c r="BQ116" s="990" t="s">
        <v>437</v>
      </c>
      <c r="BR116" s="991"/>
      <c r="BS116" s="991"/>
      <c r="BT116" s="991"/>
      <c r="BU116" s="991"/>
      <c r="BV116" s="991" t="s">
        <v>446</v>
      </c>
      <c r="BW116" s="991"/>
      <c r="BX116" s="991"/>
      <c r="BY116" s="991"/>
      <c r="BZ116" s="991"/>
      <c r="CA116" s="991" t="s">
        <v>446</v>
      </c>
      <c r="CB116" s="991"/>
      <c r="CC116" s="991"/>
      <c r="CD116" s="991"/>
      <c r="CE116" s="991"/>
      <c r="CF116" s="985" t="s">
        <v>437</v>
      </c>
      <c r="CG116" s="986"/>
      <c r="CH116" s="986"/>
      <c r="CI116" s="986"/>
      <c r="CJ116" s="986"/>
      <c r="CK116" s="1013"/>
      <c r="CL116" s="1014"/>
      <c r="CM116" s="987" t="s">
        <v>458</v>
      </c>
      <c r="CN116" s="988"/>
      <c r="CO116" s="988"/>
      <c r="CP116" s="988"/>
      <c r="CQ116" s="988"/>
      <c r="CR116" s="988"/>
      <c r="CS116" s="988"/>
      <c r="CT116" s="988"/>
      <c r="CU116" s="988"/>
      <c r="CV116" s="988"/>
      <c r="CW116" s="988"/>
      <c r="CX116" s="988"/>
      <c r="CY116" s="988"/>
      <c r="CZ116" s="988"/>
      <c r="DA116" s="988"/>
      <c r="DB116" s="988"/>
      <c r="DC116" s="988"/>
      <c r="DD116" s="988"/>
      <c r="DE116" s="988"/>
      <c r="DF116" s="989"/>
      <c r="DG116" s="1023" t="s">
        <v>439</v>
      </c>
      <c r="DH116" s="1024"/>
      <c r="DI116" s="1024"/>
      <c r="DJ116" s="1024"/>
      <c r="DK116" s="1025"/>
      <c r="DL116" s="1026" t="s">
        <v>437</v>
      </c>
      <c r="DM116" s="1024"/>
      <c r="DN116" s="1024"/>
      <c r="DO116" s="1024"/>
      <c r="DP116" s="1025"/>
      <c r="DQ116" s="1026" t="s">
        <v>437</v>
      </c>
      <c r="DR116" s="1024"/>
      <c r="DS116" s="1024"/>
      <c r="DT116" s="1024"/>
      <c r="DU116" s="1025"/>
      <c r="DV116" s="1027" t="s">
        <v>439</v>
      </c>
      <c r="DW116" s="1028"/>
      <c r="DX116" s="1028"/>
      <c r="DY116" s="1028"/>
      <c r="DZ116" s="1029"/>
    </row>
    <row r="117" spans="1:130" s="226" customFormat="1" ht="26.25" customHeight="1" x14ac:dyDescent="0.15">
      <c r="A117" s="977" t="s">
        <v>186</v>
      </c>
      <c r="B117" s="958"/>
      <c r="C117" s="958"/>
      <c r="D117" s="958"/>
      <c r="E117" s="958"/>
      <c r="F117" s="958"/>
      <c r="G117" s="958"/>
      <c r="H117" s="958"/>
      <c r="I117" s="958"/>
      <c r="J117" s="958"/>
      <c r="K117" s="958"/>
      <c r="L117" s="958"/>
      <c r="M117" s="958"/>
      <c r="N117" s="958"/>
      <c r="O117" s="958"/>
      <c r="P117" s="958"/>
      <c r="Q117" s="958"/>
      <c r="R117" s="958"/>
      <c r="S117" s="958"/>
      <c r="T117" s="958"/>
      <c r="U117" s="958"/>
      <c r="V117" s="958"/>
      <c r="W117" s="958"/>
      <c r="X117" s="958"/>
      <c r="Y117" s="1042" t="s">
        <v>459</v>
      </c>
      <c r="Z117" s="959"/>
      <c r="AA117" s="1043">
        <v>2480926</v>
      </c>
      <c r="AB117" s="1044"/>
      <c r="AC117" s="1044"/>
      <c r="AD117" s="1044"/>
      <c r="AE117" s="1045"/>
      <c r="AF117" s="1046">
        <v>2393606</v>
      </c>
      <c r="AG117" s="1044"/>
      <c r="AH117" s="1044"/>
      <c r="AI117" s="1044"/>
      <c r="AJ117" s="1045"/>
      <c r="AK117" s="1046">
        <v>2355991</v>
      </c>
      <c r="AL117" s="1044"/>
      <c r="AM117" s="1044"/>
      <c r="AN117" s="1044"/>
      <c r="AO117" s="1045"/>
      <c r="AP117" s="1047"/>
      <c r="AQ117" s="1048"/>
      <c r="AR117" s="1048"/>
      <c r="AS117" s="1048"/>
      <c r="AT117" s="1049"/>
      <c r="AU117" s="973"/>
      <c r="AV117" s="974"/>
      <c r="AW117" s="974"/>
      <c r="AX117" s="974"/>
      <c r="AY117" s="974"/>
      <c r="AZ117" s="1039" t="s">
        <v>460</v>
      </c>
      <c r="BA117" s="1040"/>
      <c r="BB117" s="1040"/>
      <c r="BC117" s="1040"/>
      <c r="BD117" s="1040"/>
      <c r="BE117" s="1040"/>
      <c r="BF117" s="1040"/>
      <c r="BG117" s="1040"/>
      <c r="BH117" s="1040"/>
      <c r="BI117" s="1040"/>
      <c r="BJ117" s="1040"/>
      <c r="BK117" s="1040"/>
      <c r="BL117" s="1040"/>
      <c r="BM117" s="1040"/>
      <c r="BN117" s="1040"/>
      <c r="BO117" s="1040"/>
      <c r="BP117" s="1041"/>
      <c r="BQ117" s="990" t="s">
        <v>461</v>
      </c>
      <c r="BR117" s="991"/>
      <c r="BS117" s="991"/>
      <c r="BT117" s="991"/>
      <c r="BU117" s="991"/>
      <c r="BV117" s="991" t="s">
        <v>461</v>
      </c>
      <c r="BW117" s="991"/>
      <c r="BX117" s="991"/>
      <c r="BY117" s="991"/>
      <c r="BZ117" s="991"/>
      <c r="CA117" s="991" t="s">
        <v>462</v>
      </c>
      <c r="CB117" s="991"/>
      <c r="CC117" s="991"/>
      <c r="CD117" s="991"/>
      <c r="CE117" s="991"/>
      <c r="CF117" s="985" t="s">
        <v>461</v>
      </c>
      <c r="CG117" s="986"/>
      <c r="CH117" s="986"/>
      <c r="CI117" s="986"/>
      <c r="CJ117" s="986"/>
      <c r="CK117" s="1013"/>
      <c r="CL117" s="1014"/>
      <c r="CM117" s="987" t="s">
        <v>463</v>
      </c>
      <c r="CN117" s="988"/>
      <c r="CO117" s="988"/>
      <c r="CP117" s="988"/>
      <c r="CQ117" s="988"/>
      <c r="CR117" s="988"/>
      <c r="CS117" s="988"/>
      <c r="CT117" s="988"/>
      <c r="CU117" s="988"/>
      <c r="CV117" s="988"/>
      <c r="CW117" s="988"/>
      <c r="CX117" s="988"/>
      <c r="CY117" s="988"/>
      <c r="CZ117" s="988"/>
      <c r="DA117" s="988"/>
      <c r="DB117" s="988"/>
      <c r="DC117" s="988"/>
      <c r="DD117" s="988"/>
      <c r="DE117" s="988"/>
      <c r="DF117" s="989"/>
      <c r="DG117" s="1023" t="s">
        <v>464</v>
      </c>
      <c r="DH117" s="1024"/>
      <c r="DI117" s="1024"/>
      <c r="DJ117" s="1024"/>
      <c r="DK117" s="1025"/>
      <c r="DL117" s="1026" t="s">
        <v>461</v>
      </c>
      <c r="DM117" s="1024"/>
      <c r="DN117" s="1024"/>
      <c r="DO117" s="1024"/>
      <c r="DP117" s="1025"/>
      <c r="DQ117" s="1026" t="s">
        <v>461</v>
      </c>
      <c r="DR117" s="1024"/>
      <c r="DS117" s="1024"/>
      <c r="DT117" s="1024"/>
      <c r="DU117" s="1025"/>
      <c r="DV117" s="1027" t="s">
        <v>461</v>
      </c>
      <c r="DW117" s="1028"/>
      <c r="DX117" s="1028"/>
      <c r="DY117" s="1028"/>
      <c r="DZ117" s="1029"/>
    </row>
    <row r="118" spans="1:130" s="226" customFormat="1" ht="26.25" customHeight="1" x14ac:dyDescent="0.15">
      <c r="A118" s="977" t="s">
        <v>432</v>
      </c>
      <c r="B118" s="958"/>
      <c r="C118" s="958"/>
      <c r="D118" s="958"/>
      <c r="E118" s="958"/>
      <c r="F118" s="958"/>
      <c r="G118" s="958"/>
      <c r="H118" s="958"/>
      <c r="I118" s="958"/>
      <c r="J118" s="958"/>
      <c r="K118" s="958"/>
      <c r="L118" s="958"/>
      <c r="M118" s="958"/>
      <c r="N118" s="958"/>
      <c r="O118" s="958"/>
      <c r="P118" s="958"/>
      <c r="Q118" s="958"/>
      <c r="R118" s="958"/>
      <c r="S118" s="958"/>
      <c r="T118" s="958"/>
      <c r="U118" s="958"/>
      <c r="V118" s="958"/>
      <c r="W118" s="958"/>
      <c r="X118" s="958"/>
      <c r="Y118" s="958"/>
      <c r="Z118" s="959"/>
      <c r="AA118" s="957" t="s">
        <v>429</v>
      </c>
      <c r="AB118" s="958"/>
      <c r="AC118" s="958"/>
      <c r="AD118" s="958"/>
      <c r="AE118" s="959"/>
      <c r="AF118" s="957" t="s">
        <v>430</v>
      </c>
      <c r="AG118" s="958"/>
      <c r="AH118" s="958"/>
      <c r="AI118" s="958"/>
      <c r="AJ118" s="959"/>
      <c r="AK118" s="957" t="s">
        <v>304</v>
      </c>
      <c r="AL118" s="958"/>
      <c r="AM118" s="958"/>
      <c r="AN118" s="958"/>
      <c r="AO118" s="959"/>
      <c r="AP118" s="1035" t="s">
        <v>431</v>
      </c>
      <c r="AQ118" s="1036"/>
      <c r="AR118" s="1036"/>
      <c r="AS118" s="1036"/>
      <c r="AT118" s="1037"/>
      <c r="AU118" s="973"/>
      <c r="AV118" s="974"/>
      <c r="AW118" s="974"/>
      <c r="AX118" s="974"/>
      <c r="AY118" s="974"/>
      <c r="AZ118" s="1038" t="s">
        <v>465</v>
      </c>
      <c r="BA118" s="1030"/>
      <c r="BB118" s="1030"/>
      <c r="BC118" s="1030"/>
      <c r="BD118" s="1030"/>
      <c r="BE118" s="1030"/>
      <c r="BF118" s="1030"/>
      <c r="BG118" s="1030"/>
      <c r="BH118" s="1030"/>
      <c r="BI118" s="1030"/>
      <c r="BJ118" s="1030"/>
      <c r="BK118" s="1030"/>
      <c r="BL118" s="1030"/>
      <c r="BM118" s="1030"/>
      <c r="BN118" s="1030"/>
      <c r="BO118" s="1030"/>
      <c r="BP118" s="1031"/>
      <c r="BQ118" s="1064">
        <v>3978</v>
      </c>
      <c r="BR118" s="1065"/>
      <c r="BS118" s="1065"/>
      <c r="BT118" s="1065"/>
      <c r="BU118" s="1065"/>
      <c r="BV118" s="1065" t="s">
        <v>439</v>
      </c>
      <c r="BW118" s="1065"/>
      <c r="BX118" s="1065"/>
      <c r="BY118" s="1065"/>
      <c r="BZ118" s="1065"/>
      <c r="CA118" s="1065">
        <v>90468</v>
      </c>
      <c r="CB118" s="1065"/>
      <c r="CC118" s="1065"/>
      <c r="CD118" s="1065"/>
      <c r="CE118" s="1065"/>
      <c r="CF118" s="985">
        <v>0.6</v>
      </c>
      <c r="CG118" s="986"/>
      <c r="CH118" s="986"/>
      <c r="CI118" s="986"/>
      <c r="CJ118" s="986"/>
      <c r="CK118" s="1013"/>
      <c r="CL118" s="1014"/>
      <c r="CM118" s="987" t="s">
        <v>466</v>
      </c>
      <c r="CN118" s="988"/>
      <c r="CO118" s="988"/>
      <c r="CP118" s="988"/>
      <c r="CQ118" s="988"/>
      <c r="CR118" s="988"/>
      <c r="CS118" s="988"/>
      <c r="CT118" s="988"/>
      <c r="CU118" s="988"/>
      <c r="CV118" s="988"/>
      <c r="CW118" s="988"/>
      <c r="CX118" s="988"/>
      <c r="CY118" s="988"/>
      <c r="CZ118" s="988"/>
      <c r="DA118" s="988"/>
      <c r="DB118" s="988"/>
      <c r="DC118" s="988"/>
      <c r="DD118" s="988"/>
      <c r="DE118" s="988"/>
      <c r="DF118" s="989"/>
      <c r="DG118" s="1023" t="s">
        <v>464</v>
      </c>
      <c r="DH118" s="1024"/>
      <c r="DI118" s="1024"/>
      <c r="DJ118" s="1024"/>
      <c r="DK118" s="1025"/>
      <c r="DL118" s="1026" t="s">
        <v>462</v>
      </c>
      <c r="DM118" s="1024"/>
      <c r="DN118" s="1024"/>
      <c r="DO118" s="1024"/>
      <c r="DP118" s="1025"/>
      <c r="DQ118" s="1026" t="s">
        <v>439</v>
      </c>
      <c r="DR118" s="1024"/>
      <c r="DS118" s="1024"/>
      <c r="DT118" s="1024"/>
      <c r="DU118" s="1025"/>
      <c r="DV118" s="1027" t="s">
        <v>462</v>
      </c>
      <c r="DW118" s="1028"/>
      <c r="DX118" s="1028"/>
      <c r="DY118" s="1028"/>
      <c r="DZ118" s="1029"/>
    </row>
    <row r="119" spans="1:130" s="226" customFormat="1" ht="26.25" customHeight="1" x14ac:dyDescent="0.15">
      <c r="A119" s="1121" t="s">
        <v>435</v>
      </c>
      <c r="B119" s="1012"/>
      <c r="C119" s="994" t="s">
        <v>436</v>
      </c>
      <c r="D119" s="962"/>
      <c r="E119" s="962"/>
      <c r="F119" s="962"/>
      <c r="G119" s="962"/>
      <c r="H119" s="962"/>
      <c r="I119" s="962"/>
      <c r="J119" s="962"/>
      <c r="K119" s="962"/>
      <c r="L119" s="962"/>
      <c r="M119" s="962"/>
      <c r="N119" s="962"/>
      <c r="O119" s="962"/>
      <c r="P119" s="962"/>
      <c r="Q119" s="962"/>
      <c r="R119" s="962"/>
      <c r="S119" s="962"/>
      <c r="T119" s="962"/>
      <c r="U119" s="962"/>
      <c r="V119" s="962"/>
      <c r="W119" s="962"/>
      <c r="X119" s="962"/>
      <c r="Y119" s="962"/>
      <c r="Z119" s="963"/>
      <c r="AA119" s="964" t="s">
        <v>439</v>
      </c>
      <c r="AB119" s="965"/>
      <c r="AC119" s="965"/>
      <c r="AD119" s="965"/>
      <c r="AE119" s="966"/>
      <c r="AF119" s="967" t="s">
        <v>439</v>
      </c>
      <c r="AG119" s="965"/>
      <c r="AH119" s="965"/>
      <c r="AI119" s="965"/>
      <c r="AJ119" s="966"/>
      <c r="AK119" s="967" t="s">
        <v>437</v>
      </c>
      <c r="AL119" s="965"/>
      <c r="AM119" s="965"/>
      <c r="AN119" s="965"/>
      <c r="AO119" s="966"/>
      <c r="AP119" s="968" t="s">
        <v>462</v>
      </c>
      <c r="AQ119" s="969"/>
      <c r="AR119" s="969"/>
      <c r="AS119" s="969"/>
      <c r="AT119" s="970"/>
      <c r="AU119" s="975"/>
      <c r="AV119" s="976"/>
      <c r="AW119" s="976"/>
      <c r="AX119" s="976"/>
      <c r="AY119" s="976"/>
      <c r="AZ119" s="247" t="s">
        <v>186</v>
      </c>
      <c r="BA119" s="247"/>
      <c r="BB119" s="247"/>
      <c r="BC119" s="247"/>
      <c r="BD119" s="247"/>
      <c r="BE119" s="247"/>
      <c r="BF119" s="247"/>
      <c r="BG119" s="247"/>
      <c r="BH119" s="247"/>
      <c r="BI119" s="247"/>
      <c r="BJ119" s="247"/>
      <c r="BK119" s="247"/>
      <c r="BL119" s="247"/>
      <c r="BM119" s="247"/>
      <c r="BN119" s="247"/>
      <c r="BO119" s="1042" t="s">
        <v>467</v>
      </c>
      <c r="BP119" s="1070"/>
      <c r="BQ119" s="1064">
        <v>30648805</v>
      </c>
      <c r="BR119" s="1065"/>
      <c r="BS119" s="1065"/>
      <c r="BT119" s="1065"/>
      <c r="BU119" s="1065"/>
      <c r="BV119" s="1065">
        <v>29454744</v>
      </c>
      <c r="BW119" s="1065"/>
      <c r="BX119" s="1065"/>
      <c r="BY119" s="1065"/>
      <c r="BZ119" s="1065"/>
      <c r="CA119" s="1065">
        <v>30837655</v>
      </c>
      <c r="CB119" s="1065"/>
      <c r="CC119" s="1065"/>
      <c r="CD119" s="1065"/>
      <c r="CE119" s="1065"/>
      <c r="CF119" s="1066"/>
      <c r="CG119" s="1067"/>
      <c r="CH119" s="1067"/>
      <c r="CI119" s="1067"/>
      <c r="CJ119" s="1068"/>
      <c r="CK119" s="1015"/>
      <c r="CL119" s="1016"/>
      <c r="CM119" s="1038" t="s">
        <v>468</v>
      </c>
      <c r="CN119" s="1030"/>
      <c r="CO119" s="1030"/>
      <c r="CP119" s="1030"/>
      <c r="CQ119" s="1030"/>
      <c r="CR119" s="1030"/>
      <c r="CS119" s="1030"/>
      <c r="CT119" s="1030"/>
      <c r="CU119" s="1030"/>
      <c r="CV119" s="1030"/>
      <c r="CW119" s="1030"/>
      <c r="CX119" s="1030"/>
      <c r="CY119" s="1030"/>
      <c r="CZ119" s="1030"/>
      <c r="DA119" s="1030"/>
      <c r="DB119" s="1030"/>
      <c r="DC119" s="1030"/>
      <c r="DD119" s="1030"/>
      <c r="DE119" s="1030"/>
      <c r="DF119" s="1031"/>
      <c r="DG119" s="1069" t="s">
        <v>439</v>
      </c>
      <c r="DH119" s="1051"/>
      <c r="DI119" s="1051"/>
      <c r="DJ119" s="1051"/>
      <c r="DK119" s="1052"/>
      <c r="DL119" s="1050" t="s">
        <v>437</v>
      </c>
      <c r="DM119" s="1051"/>
      <c r="DN119" s="1051"/>
      <c r="DO119" s="1051"/>
      <c r="DP119" s="1052"/>
      <c r="DQ119" s="1050" t="s">
        <v>437</v>
      </c>
      <c r="DR119" s="1051"/>
      <c r="DS119" s="1051"/>
      <c r="DT119" s="1051"/>
      <c r="DU119" s="1052"/>
      <c r="DV119" s="1053" t="s">
        <v>437</v>
      </c>
      <c r="DW119" s="1054"/>
      <c r="DX119" s="1054"/>
      <c r="DY119" s="1054"/>
      <c r="DZ119" s="1055"/>
    </row>
    <row r="120" spans="1:130" s="226" customFormat="1" ht="26.25" customHeight="1" x14ac:dyDescent="0.15">
      <c r="A120" s="1122"/>
      <c r="B120" s="1014"/>
      <c r="C120" s="987" t="s">
        <v>441</v>
      </c>
      <c r="D120" s="988"/>
      <c r="E120" s="988"/>
      <c r="F120" s="988"/>
      <c r="G120" s="988"/>
      <c r="H120" s="988"/>
      <c r="I120" s="988"/>
      <c r="J120" s="988"/>
      <c r="K120" s="988"/>
      <c r="L120" s="988"/>
      <c r="M120" s="988"/>
      <c r="N120" s="988"/>
      <c r="O120" s="988"/>
      <c r="P120" s="988"/>
      <c r="Q120" s="988"/>
      <c r="R120" s="988"/>
      <c r="S120" s="988"/>
      <c r="T120" s="988"/>
      <c r="U120" s="988"/>
      <c r="V120" s="988"/>
      <c r="W120" s="988"/>
      <c r="X120" s="988"/>
      <c r="Y120" s="988"/>
      <c r="Z120" s="989"/>
      <c r="AA120" s="1023">
        <v>76106</v>
      </c>
      <c r="AB120" s="1024"/>
      <c r="AC120" s="1024"/>
      <c r="AD120" s="1024"/>
      <c r="AE120" s="1025"/>
      <c r="AF120" s="1026">
        <v>63929</v>
      </c>
      <c r="AG120" s="1024"/>
      <c r="AH120" s="1024"/>
      <c r="AI120" s="1024"/>
      <c r="AJ120" s="1025"/>
      <c r="AK120" s="1026">
        <v>54150</v>
      </c>
      <c r="AL120" s="1024"/>
      <c r="AM120" s="1024"/>
      <c r="AN120" s="1024"/>
      <c r="AO120" s="1025"/>
      <c r="AP120" s="1027">
        <v>0.4</v>
      </c>
      <c r="AQ120" s="1028"/>
      <c r="AR120" s="1028"/>
      <c r="AS120" s="1028"/>
      <c r="AT120" s="1029"/>
      <c r="AU120" s="1056" t="s">
        <v>469</v>
      </c>
      <c r="AV120" s="1057"/>
      <c r="AW120" s="1057"/>
      <c r="AX120" s="1057"/>
      <c r="AY120" s="1058"/>
      <c r="AZ120" s="994" t="s">
        <v>470</v>
      </c>
      <c r="BA120" s="962"/>
      <c r="BB120" s="962"/>
      <c r="BC120" s="962"/>
      <c r="BD120" s="962"/>
      <c r="BE120" s="962"/>
      <c r="BF120" s="962"/>
      <c r="BG120" s="962"/>
      <c r="BH120" s="962"/>
      <c r="BI120" s="962"/>
      <c r="BJ120" s="962"/>
      <c r="BK120" s="962"/>
      <c r="BL120" s="962"/>
      <c r="BM120" s="962"/>
      <c r="BN120" s="962"/>
      <c r="BO120" s="962"/>
      <c r="BP120" s="963"/>
      <c r="BQ120" s="995">
        <v>11083950</v>
      </c>
      <c r="BR120" s="996"/>
      <c r="BS120" s="996"/>
      <c r="BT120" s="996"/>
      <c r="BU120" s="996"/>
      <c r="BV120" s="996">
        <v>11767617</v>
      </c>
      <c r="BW120" s="996"/>
      <c r="BX120" s="996"/>
      <c r="BY120" s="996"/>
      <c r="BZ120" s="996"/>
      <c r="CA120" s="996">
        <v>13803778</v>
      </c>
      <c r="CB120" s="996"/>
      <c r="CC120" s="996"/>
      <c r="CD120" s="996"/>
      <c r="CE120" s="996"/>
      <c r="CF120" s="1009">
        <v>93.9</v>
      </c>
      <c r="CG120" s="1010"/>
      <c r="CH120" s="1010"/>
      <c r="CI120" s="1010"/>
      <c r="CJ120" s="1010"/>
      <c r="CK120" s="1071" t="s">
        <v>471</v>
      </c>
      <c r="CL120" s="1072"/>
      <c r="CM120" s="1072"/>
      <c r="CN120" s="1072"/>
      <c r="CO120" s="1073"/>
      <c r="CP120" s="1079" t="s">
        <v>472</v>
      </c>
      <c r="CQ120" s="1080"/>
      <c r="CR120" s="1080"/>
      <c r="CS120" s="1080"/>
      <c r="CT120" s="1080"/>
      <c r="CU120" s="1080"/>
      <c r="CV120" s="1080"/>
      <c r="CW120" s="1080"/>
      <c r="CX120" s="1080"/>
      <c r="CY120" s="1080"/>
      <c r="CZ120" s="1080"/>
      <c r="DA120" s="1080"/>
      <c r="DB120" s="1080"/>
      <c r="DC120" s="1080"/>
      <c r="DD120" s="1080"/>
      <c r="DE120" s="1080"/>
      <c r="DF120" s="1081"/>
      <c r="DG120" s="995">
        <v>5858082</v>
      </c>
      <c r="DH120" s="996"/>
      <c r="DI120" s="996"/>
      <c r="DJ120" s="996"/>
      <c r="DK120" s="996"/>
      <c r="DL120" s="996">
        <v>4958612</v>
      </c>
      <c r="DM120" s="996"/>
      <c r="DN120" s="996"/>
      <c r="DO120" s="996"/>
      <c r="DP120" s="996"/>
      <c r="DQ120" s="996">
        <v>4816871</v>
      </c>
      <c r="DR120" s="996"/>
      <c r="DS120" s="996"/>
      <c r="DT120" s="996"/>
      <c r="DU120" s="996"/>
      <c r="DV120" s="997">
        <v>32.799999999999997</v>
      </c>
      <c r="DW120" s="997"/>
      <c r="DX120" s="997"/>
      <c r="DY120" s="997"/>
      <c r="DZ120" s="998"/>
    </row>
    <row r="121" spans="1:130" s="226" customFormat="1" ht="26.25" customHeight="1" x14ac:dyDescent="0.15">
      <c r="A121" s="1122"/>
      <c r="B121" s="1014"/>
      <c r="C121" s="1039" t="s">
        <v>473</v>
      </c>
      <c r="D121" s="1040"/>
      <c r="E121" s="1040"/>
      <c r="F121" s="1040"/>
      <c r="G121" s="1040"/>
      <c r="H121" s="1040"/>
      <c r="I121" s="1040"/>
      <c r="J121" s="1040"/>
      <c r="K121" s="1040"/>
      <c r="L121" s="1040"/>
      <c r="M121" s="1040"/>
      <c r="N121" s="1040"/>
      <c r="O121" s="1040"/>
      <c r="P121" s="1040"/>
      <c r="Q121" s="1040"/>
      <c r="R121" s="1040"/>
      <c r="S121" s="1040"/>
      <c r="T121" s="1040"/>
      <c r="U121" s="1040"/>
      <c r="V121" s="1040"/>
      <c r="W121" s="1040"/>
      <c r="X121" s="1040"/>
      <c r="Y121" s="1040"/>
      <c r="Z121" s="1041"/>
      <c r="AA121" s="1023">
        <v>13318</v>
      </c>
      <c r="AB121" s="1024"/>
      <c r="AC121" s="1024"/>
      <c r="AD121" s="1024"/>
      <c r="AE121" s="1025"/>
      <c r="AF121" s="1026">
        <v>10215</v>
      </c>
      <c r="AG121" s="1024"/>
      <c r="AH121" s="1024"/>
      <c r="AI121" s="1024"/>
      <c r="AJ121" s="1025"/>
      <c r="AK121" s="1026">
        <v>6490</v>
      </c>
      <c r="AL121" s="1024"/>
      <c r="AM121" s="1024"/>
      <c r="AN121" s="1024"/>
      <c r="AO121" s="1025"/>
      <c r="AP121" s="1027">
        <v>0</v>
      </c>
      <c r="AQ121" s="1028"/>
      <c r="AR121" s="1028"/>
      <c r="AS121" s="1028"/>
      <c r="AT121" s="1029"/>
      <c r="AU121" s="1059"/>
      <c r="AV121" s="1060"/>
      <c r="AW121" s="1060"/>
      <c r="AX121" s="1060"/>
      <c r="AY121" s="1061"/>
      <c r="AZ121" s="987" t="s">
        <v>474</v>
      </c>
      <c r="BA121" s="988"/>
      <c r="BB121" s="988"/>
      <c r="BC121" s="988"/>
      <c r="BD121" s="988"/>
      <c r="BE121" s="988"/>
      <c r="BF121" s="988"/>
      <c r="BG121" s="988"/>
      <c r="BH121" s="988"/>
      <c r="BI121" s="988"/>
      <c r="BJ121" s="988"/>
      <c r="BK121" s="988"/>
      <c r="BL121" s="988"/>
      <c r="BM121" s="988"/>
      <c r="BN121" s="988"/>
      <c r="BO121" s="988"/>
      <c r="BP121" s="989"/>
      <c r="BQ121" s="990">
        <v>4746845</v>
      </c>
      <c r="BR121" s="991"/>
      <c r="BS121" s="991"/>
      <c r="BT121" s="991"/>
      <c r="BU121" s="991"/>
      <c r="BV121" s="991">
        <v>4304213</v>
      </c>
      <c r="BW121" s="991"/>
      <c r="BX121" s="991"/>
      <c r="BY121" s="991"/>
      <c r="BZ121" s="991"/>
      <c r="CA121" s="991">
        <v>4533938</v>
      </c>
      <c r="CB121" s="991"/>
      <c r="CC121" s="991"/>
      <c r="CD121" s="991"/>
      <c r="CE121" s="991"/>
      <c r="CF121" s="985">
        <v>30.9</v>
      </c>
      <c r="CG121" s="986"/>
      <c r="CH121" s="986"/>
      <c r="CI121" s="986"/>
      <c r="CJ121" s="986"/>
      <c r="CK121" s="1074"/>
      <c r="CL121" s="1075"/>
      <c r="CM121" s="1075"/>
      <c r="CN121" s="1075"/>
      <c r="CO121" s="1076"/>
      <c r="CP121" s="1084" t="s">
        <v>475</v>
      </c>
      <c r="CQ121" s="1085"/>
      <c r="CR121" s="1085"/>
      <c r="CS121" s="1085"/>
      <c r="CT121" s="1085"/>
      <c r="CU121" s="1085"/>
      <c r="CV121" s="1085"/>
      <c r="CW121" s="1085"/>
      <c r="CX121" s="1085"/>
      <c r="CY121" s="1085"/>
      <c r="CZ121" s="1085"/>
      <c r="DA121" s="1085"/>
      <c r="DB121" s="1085"/>
      <c r="DC121" s="1085"/>
      <c r="DD121" s="1085"/>
      <c r="DE121" s="1085"/>
      <c r="DF121" s="1086"/>
      <c r="DG121" s="990">
        <v>480000</v>
      </c>
      <c r="DH121" s="991"/>
      <c r="DI121" s="991"/>
      <c r="DJ121" s="991"/>
      <c r="DK121" s="991"/>
      <c r="DL121" s="991">
        <v>360000</v>
      </c>
      <c r="DM121" s="991"/>
      <c r="DN121" s="991"/>
      <c r="DO121" s="991"/>
      <c r="DP121" s="991"/>
      <c r="DQ121" s="991">
        <v>240000</v>
      </c>
      <c r="DR121" s="991"/>
      <c r="DS121" s="991"/>
      <c r="DT121" s="991"/>
      <c r="DU121" s="991"/>
      <c r="DV121" s="992">
        <v>1.6</v>
      </c>
      <c r="DW121" s="992"/>
      <c r="DX121" s="992"/>
      <c r="DY121" s="992"/>
      <c r="DZ121" s="993"/>
    </row>
    <row r="122" spans="1:130" s="226" customFormat="1" ht="26.25" customHeight="1" x14ac:dyDescent="0.15">
      <c r="A122" s="1122"/>
      <c r="B122" s="1014"/>
      <c r="C122" s="987" t="s">
        <v>452</v>
      </c>
      <c r="D122" s="988"/>
      <c r="E122" s="988"/>
      <c r="F122" s="988"/>
      <c r="G122" s="988"/>
      <c r="H122" s="988"/>
      <c r="I122" s="988"/>
      <c r="J122" s="988"/>
      <c r="K122" s="988"/>
      <c r="L122" s="988"/>
      <c r="M122" s="988"/>
      <c r="N122" s="988"/>
      <c r="O122" s="988"/>
      <c r="P122" s="988"/>
      <c r="Q122" s="988"/>
      <c r="R122" s="988"/>
      <c r="S122" s="988"/>
      <c r="T122" s="988"/>
      <c r="U122" s="988"/>
      <c r="V122" s="988"/>
      <c r="W122" s="988"/>
      <c r="X122" s="988"/>
      <c r="Y122" s="988"/>
      <c r="Z122" s="989"/>
      <c r="AA122" s="1023" t="s">
        <v>439</v>
      </c>
      <c r="AB122" s="1024"/>
      <c r="AC122" s="1024"/>
      <c r="AD122" s="1024"/>
      <c r="AE122" s="1025"/>
      <c r="AF122" s="1026" t="s">
        <v>437</v>
      </c>
      <c r="AG122" s="1024"/>
      <c r="AH122" s="1024"/>
      <c r="AI122" s="1024"/>
      <c r="AJ122" s="1025"/>
      <c r="AK122" s="1026" t="s">
        <v>437</v>
      </c>
      <c r="AL122" s="1024"/>
      <c r="AM122" s="1024"/>
      <c r="AN122" s="1024"/>
      <c r="AO122" s="1025"/>
      <c r="AP122" s="1027" t="s">
        <v>437</v>
      </c>
      <c r="AQ122" s="1028"/>
      <c r="AR122" s="1028"/>
      <c r="AS122" s="1028"/>
      <c r="AT122" s="1029"/>
      <c r="AU122" s="1059"/>
      <c r="AV122" s="1060"/>
      <c r="AW122" s="1060"/>
      <c r="AX122" s="1060"/>
      <c r="AY122" s="1061"/>
      <c r="AZ122" s="1038" t="s">
        <v>476</v>
      </c>
      <c r="BA122" s="1030"/>
      <c r="BB122" s="1030"/>
      <c r="BC122" s="1030"/>
      <c r="BD122" s="1030"/>
      <c r="BE122" s="1030"/>
      <c r="BF122" s="1030"/>
      <c r="BG122" s="1030"/>
      <c r="BH122" s="1030"/>
      <c r="BI122" s="1030"/>
      <c r="BJ122" s="1030"/>
      <c r="BK122" s="1030"/>
      <c r="BL122" s="1030"/>
      <c r="BM122" s="1030"/>
      <c r="BN122" s="1030"/>
      <c r="BO122" s="1030"/>
      <c r="BP122" s="1031"/>
      <c r="BQ122" s="1064">
        <v>22917071</v>
      </c>
      <c r="BR122" s="1065"/>
      <c r="BS122" s="1065"/>
      <c r="BT122" s="1065"/>
      <c r="BU122" s="1065"/>
      <c r="BV122" s="1065">
        <v>22703213</v>
      </c>
      <c r="BW122" s="1065"/>
      <c r="BX122" s="1065"/>
      <c r="BY122" s="1065"/>
      <c r="BZ122" s="1065"/>
      <c r="CA122" s="1065">
        <v>22876698</v>
      </c>
      <c r="CB122" s="1065"/>
      <c r="CC122" s="1065"/>
      <c r="CD122" s="1065"/>
      <c r="CE122" s="1065"/>
      <c r="CF122" s="1082">
        <v>155.69999999999999</v>
      </c>
      <c r="CG122" s="1083"/>
      <c r="CH122" s="1083"/>
      <c r="CI122" s="1083"/>
      <c r="CJ122" s="1083"/>
      <c r="CK122" s="1074"/>
      <c r="CL122" s="1075"/>
      <c r="CM122" s="1075"/>
      <c r="CN122" s="1075"/>
      <c r="CO122" s="1076"/>
      <c r="CP122" s="1084" t="s">
        <v>477</v>
      </c>
      <c r="CQ122" s="1085"/>
      <c r="CR122" s="1085"/>
      <c r="CS122" s="1085"/>
      <c r="CT122" s="1085"/>
      <c r="CU122" s="1085"/>
      <c r="CV122" s="1085"/>
      <c r="CW122" s="1085"/>
      <c r="CX122" s="1085"/>
      <c r="CY122" s="1085"/>
      <c r="CZ122" s="1085"/>
      <c r="DA122" s="1085"/>
      <c r="DB122" s="1085"/>
      <c r="DC122" s="1085"/>
      <c r="DD122" s="1085"/>
      <c r="DE122" s="1085"/>
      <c r="DF122" s="1086"/>
      <c r="DG122" s="990" t="s">
        <v>437</v>
      </c>
      <c r="DH122" s="991"/>
      <c r="DI122" s="991"/>
      <c r="DJ122" s="991"/>
      <c r="DK122" s="991"/>
      <c r="DL122" s="991" t="s">
        <v>437</v>
      </c>
      <c r="DM122" s="991"/>
      <c r="DN122" s="991"/>
      <c r="DO122" s="991"/>
      <c r="DP122" s="991"/>
      <c r="DQ122" s="991" t="s">
        <v>437</v>
      </c>
      <c r="DR122" s="991"/>
      <c r="DS122" s="991"/>
      <c r="DT122" s="991"/>
      <c r="DU122" s="991"/>
      <c r="DV122" s="992" t="s">
        <v>437</v>
      </c>
      <c r="DW122" s="992"/>
      <c r="DX122" s="992"/>
      <c r="DY122" s="992"/>
      <c r="DZ122" s="993"/>
    </row>
    <row r="123" spans="1:130" s="226" customFormat="1" ht="26.25" customHeight="1" x14ac:dyDescent="0.15">
      <c r="A123" s="1122"/>
      <c r="B123" s="1014"/>
      <c r="C123" s="987" t="s">
        <v>458</v>
      </c>
      <c r="D123" s="988"/>
      <c r="E123" s="988"/>
      <c r="F123" s="988"/>
      <c r="G123" s="988"/>
      <c r="H123" s="988"/>
      <c r="I123" s="988"/>
      <c r="J123" s="988"/>
      <c r="K123" s="988"/>
      <c r="L123" s="988"/>
      <c r="M123" s="988"/>
      <c r="N123" s="988"/>
      <c r="O123" s="988"/>
      <c r="P123" s="988"/>
      <c r="Q123" s="988"/>
      <c r="R123" s="988"/>
      <c r="S123" s="988"/>
      <c r="T123" s="988"/>
      <c r="U123" s="988"/>
      <c r="V123" s="988"/>
      <c r="W123" s="988"/>
      <c r="X123" s="988"/>
      <c r="Y123" s="988"/>
      <c r="Z123" s="989"/>
      <c r="AA123" s="1023" t="s">
        <v>437</v>
      </c>
      <c r="AB123" s="1024"/>
      <c r="AC123" s="1024"/>
      <c r="AD123" s="1024"/>
      <c r="AE123" s="1025"/>
      <c r="AF123" s="1026" t="s">
        <v>437</v>
      </c>
      <c r="AG123" s="1024"/>
      <c r="AH123" s="1024"/>
      <c r="AI123" s="1024"/>
      <c r="AJ123" s="1025"/>
      <c r="AK123" s="1026" t="s">
        <v>437</v>
      </c>
      <c r="AL123" s="1024"/>
      <c r="AM123" s="1024"/>
      <c r="AN123" s="1024"/>
      <c r="AO123" s="1025"/>
      <c r="AP123" s="1027" t="s">
        <v>464</v>
      </c>
      <c r="AQ123" s="1028"/>
      <c r="AR123" s="1028"/>
      <c r="AS123" s="1028"/>
      <c r="AT123" s="1029"/>
      <c r="AU123" s="1062"/>
      <c r="AV123" s="1063"/>
      <c r="AW123" s="1063"/>
      <c r="AX123" s="1063"/>
      <c r="AY123" s="1063"/>
      <c r="AZ123" s="247" t="s">
        <v>186</v>
      </c>
      <c r="BA123" s="247"/>
      <c r="BB123" s="247"/>
      <c r="BC123" s="247"/>
      <c r="BD123" s="247"/>
      <c r="BE123" s="247"/>
      <c r="BF123" s="247"/>
      <c r="BG123" s="247"/>
      <c r="BH123" s="247"/>
      <c r="BI123" s="247"/>
      <c r="BJ123" s="247"/>
      <c r="BK123" s="247"/>
      <c r="BL123" s="247"/>
      <c r="BM123" s="247"/>
      <c r="BN123" s="247"/>
      <c r="BO123" s="1042" t="s">
        <v>478</v>
      </c>
      <c r="BP123" s="1070"/>
      <c r="BQ123" s="1128">
        <v>38747866</v>
      </c>
      <c r="BR123" s="1129"/>
      <c r="BS123" s="1129"/>
      <c r="BT123" s="1129"/>
      <c r="BU123" s="1129"/>
      <c r="BV123" s="1129">
        <v>38775043</v>
      </c>
      <c r="BW123" s="1129"/>
      <c r="BX123" s="1129"/>
      <c r="BY123" s="1129"/>
      <c r="BZ123" s="1129"/>
      <c r="CA123" s="1129">
        <v>41214414</v>
      </c>
      <c r="CB123" s="1129"/>
      <c r="CC123" s="1129"/>
      <c r="CD123" s="1129"/>
      <c r="CE123" s="1129"/>
      <c r="CF123" s="1066"/>
      <c r="CG123" s="1067"/>
      <c r="CH123" s="1067"/>
      <c r="CI123" s="1067"/>
      <c r="CJ123" s="1068"/>
      <c r="CK123" s="1074"/>
      <c r="CL123" s="1075"/>
      <c r="CM123" s="1075"/>
      <c r="CN123" s="1075"/>
      <c r="CO123" s="1076"/>
      <c r="CP123" s="1084" t="s">
        <v>479</v>
      </c>
      <c r="CQ123" s="1085"/>
      <c r="CR123" s="1085"/>
      <c r="CS123" s="1085"/>
      <c r="CT123" s="1085"/>
      <c r="CU123" s="1085"/>
      <c r="CV123" s="1085"/>
      <c r="CW123" s="1085"/>
      <c r="CX123" s="1085"/>
      <c r="CY123" s="1085"/>
      <c r="CZ123" s="1085"/>
      <c r="DA123" s="1085"/>
      <c r="DB123" s="1085"/>
      <c r="DC123" s="1085"/>
      <c r="DD123" s="1085"/>
      <c r="DE123" s="1085"/>
      <c r="DF123" s="1086"/>
      <c r="DG123" s="1023">
        <v>8329</v>
      </c>
      <c r="DH123" s="1024"/>
      <c r="DI123" s="1024"/>
      <c r="DJ123" s="1024"/>
      <c r="DK123" s="1025"/>
      <c r="DL123" s="1026">
        <v>4251</v>
      </c>
      <c r="DM123" s="1024"/>
      <c r="DN123" s="1024"/>
      <c r="DO123" s="1024"/>
      <c r="DP123" s="1025"/>
      <c r="DQ123" s="1026" t="s">
        <v>480</v>
      </c>
      <c r="DR123" s="1024"/>
      <c r="DS123" s="1024"/>
      <c r="DT123" s="1024"/>
      <c r="DU123" s="1025"/>
      <c r="DV123" s="1027" t="s">
        <v>481</v>
      </c>
      <c r="DW123" s="1028"/>
      <c r="DX123" s="1028"/>
      <c r="DY123" s="1028"/>
      <c r="DZ123" s="1029"/>
    </row>
    <row r="124" spans="1:130" s="226" customFormat="1" ht="26.25" customHeight="1" thickBot="1" x14ac:dyDescent="0.2">
      <c r="A124" s="1122"/>
      <c r="B124" s="1014"/>
      <c r="C124" s="987" t="s">
        <v>463</v>
      </c>
      <c r="D124" s="988"/>
      <c r="E124" s="988"/>
      <c r="F124" s="988"/>
      <c r="G124" s="988"/>
      <c r="H124" s="988"/>
      <c r="I124" s="988"/>
      <c r="J124" s="988"/>
      <c r="K124" s="988"/>
      <c r="L124" s="988"/>
      <c r="M124" s="988"/>
      <c r="N124" s="988"/>
      <c r="O124" s="988"/>
      <c r="P124" s="988"/>
      <c r="Q124" s="988"/>
      <c r="R124" s="988"/>
      <c r="S124" s="988"/>
      <c r="T124" s="988"/>
      <c r="U124" s="988"/>
      <c r="V124" s="988"/>
      <c r="W124" s="988"/>
      <c r="X124" s="988"/>
      <c r="Y124" s="988"/>
      <c r="Z124" s="989"/>
      <c r="AA124" s="1023" t="s">
        <v>481</v>
      </c>
      <c r="AB124" s="1024"/>
      <c r="AC124" s="1024"/>
      <c r="AD124" s="1024"/>
      <c r="AE124" s="1025"/>
      <c r="AF124" s="1026" t="s">
        <v>482</v>
      </c>
      <c r="AG124" s="1024"/>
      <c r="AH124" s="1024"/>
      <c r="AI124" s="1024"/>
      <c r="AJ124" s="1025"/>
      <c r="AK124" s="1026" t="s">
        <v>439</v>
      </c>
      <c r="AL124" s="1024"/>
      <c r="AM124" s="1024"/>
      <c r="AN124" s="1024"/>
      <c r="AO124" s="1025"/>
      <c r="AP124" s="1027" t="s">
        <v>480</v>
      </c>
      <c r="AQ124" s="1028"/>
      <c r="AR124" s="1028"/>
      <c r="AS124" s="1028"/>
      <c r="AT124" s="1029"/>
      <c r="AU124" s="1124" t="s">
        <v>483</v>
      </c>
      <c r="AV124" s="1125"/>
      <c r="AW124" s="1125"/>
      <c r="AX124" s="1125"/>
      <c r="AY124" s="1125"/>
      <c r="AZ124" s="1125"/>
      <c r="BA124" s="1125"/>
      <c r="BB124" s="1125"/>
      <c r="BC124" s="1125"/>
      <c r="BD124" s="1125"/>
      <c r="BE124" s="1125"/>
      <c r="BF124" s="1125"/>
      <c r="BG124" s="1125"/>
      <c r="BH124" s="1125"/>
      <c r="BI124" s="1125"/>
      <c r="BJ124" s="1125"/>
      <c r="BK124" s="1125"/>
      <c r="BL124" s="1125"/>
      <c r="BM124" s="1125"/>
      <c r="BN124" s="1125"/>
      <c r="BO124" s="1125"/>
      <c r="BP124" s="1126"/>
      <c r="BQ124" s="1127" t="s">
        <v>439</v>
      </c>
      <c r="BR124" s="1092"/>
      <c r="BS124" s="1092"/>
      <c r="BT124" s="1092"/>
      <c r="BU124" s="1092"/>
      <c r="BV124" s="1092" t="s">
        <v>482</v>
      </c>
      <c r="BW124" s="1092"/>
      <c r="BX124" s="1092"/>
      <c r="BY124" s="1092"/>
      <c r="BZ124" s="1092"/>
      <c r="CA124" s="1092" t="s">
        <v>437</v>
      </c>
      <c r="CB124" s="1092"/>
      <c r="CC124" s="1092"/>
      <c r="CD124" s="1092"/>
      <c r="CE124" s="1092"/>
      <c r="CF124" s="1093"/>
      <c r="CG124" s="1094"/>
      <c r="CH124" s="1094"/>
      <c r="CI124" s="1094"/>
      <c r="CJ124" s="1095"/>
      <c r="CK124" s="1077"/>
      <c r="CL124" s="1077"/>
      <c r="CM124" s="1077"/>
      <c r="CN124" s="1077"/>
      <c r="CO124" s="1078"/>
      <c r="CP124" s="1084" t="s">
        <v>484</v>
      </c>
      <c r="CQ124" s="1085"/>
      <c r="CR124" s="1085"/>
      <c r="CS124" s="1085"/>
      <c r="CT124" s="1085"/>
      <c r="CU124" s="1085"/>
      <c r="CV124" s="1085"/>
      <c r="CW124" s="1085"/>
      <c r="CX124" s="1085"/>
      <c r="CY124" s="1085"/>
      <c r="CZ124" s="1085"/>
      <c r="DA124" s="1085"/>
      <c r="DB124" s="1085"/>
      <c r="DC124" s="1085"/>
      <c r="DD124" s="1085"/>
      <c r="DE124" s="1085"/>
      <c r="DF124" s="1086"/>
      <c r="DG124" s="1069">
        <v>45783</v>
      </c>
      <c r="DH124" s="1051"/>
      <c r="DI124" s="1051"/>
      <c r="DJ124" s="1051"/>
      <c r="DK124" s="1052"/>
      <c r="DL124" s="1050" t="s">
        <v>439</v>
      </c>
      <c r="DM124" s="1051"/>
      <c r="DN124" s="1051"/>
      <c r="DO124" s="1051"/>
      <c r="DP124" s="1052"/>
      <c r="DQ124" s="1050" t="s">
        <v>437</v>
      </c>
      <c r="DR124" s="1051"/>
      <c r="DS124" s="1051"/>
      <c r="DT124" s="1051"/>
      <c r="DU124" s="1052"/>
      <c r="DV124" s="1053" t="s">
        <v>480</v>
      </c>
      <c r="DW124" s="1054"/>
      <c r="DX124" s="1054"/>
      <c r="DY124" s="1054"/>
      <c r="DZ124" s="1055"/>
    </row>
    <row r="125" spans="1:130" s="226" customFormat="1" ht="26.25" customHeight="1" x14ac:dyDescent="0.15">
      <c r="A125" s="1122"/>
      <c r="B125" s="1014"/>
      <c r="C125" s="987" t="s">
        <v>466</v>
      </c>
      <c r="D125" s="988"/>
      <c r="E125" s="988"/>
      <c r="F125" s="988"/>
      <c r="G125" s="988"/>
      <c r="H125" s="988"/>
      <c r="I125" s="988"/>
      <c r="J125" s="988"/>
      <c r="K125" s="988"/>
      <c r="L125" s="988"/>
      <c r="M125" s="988"/>
      <c r="N125" s="988"/>
      <c r="O125" s="988"/>
      <c r="P125" s="988"/>
      <c r="Q125" s="988"/>
      <c r="R125" s="988"/>
      <c r="S125" s="988"/>
      <c r="T125" s="988"/>
      <c r="U125" s="988"/>
      <c r="V125" s="988"/>
      <c r="W125" s="988"/>
      <c r="X125" s="988"/>
      <c r="Y125" s="988"/>
      <c r="Z125" s="989"/>
      <c r="AA125" s="1023" t="s">
        <v>439</v>
      </c>
      <c r="AB125" s="1024"/>
      <c r="AC125" s="1024"/>
      <c r="AD125" s="1024"/>
      <c r="AE125" s="1025"/>
      <c r="AF125" s="1026" t="s">
        <v>482</v>
      </c>
      <c r="AG125" s="1024"/>
      <c r="AH125" s="1024"/>
      <c r="AI125" s="1024"/>
      <c r="AJ125" s="1025"/>
      <c r="AK125" s="1026" t="s">
        <v>437</v>
      </c>
      <c r="AL125" s="1024"/>
      <c r="AM125" s="1024"/>
      <c r="AN125" s="1024"/>
      <c r="AO125" s="1025"/>
      <c r="AP125" s="1027" t="s">
        <v>439</v>
      </c>
      <c r="AQ125" s="1028"/>
      <c r="AR125" s="1028"/>
      <c r="AS125" s="1028"/>
      <c r="AT125" s="1029"/>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7" t="s">
        <v>485</v>
      </c>
      <c r="CL125" s="1072"/>
      <c r="CM125" s="1072"/>
      <c r="CN125" s="1072"/>
      <c r="CO125" s="1073"/>
      <c r="CP125" s="994" t="s">
        <v>486</v>
      </c>
      <c r="CQ125" s="962"/>
      <c r="CR125" s="962"/>
      <c r="CS125" s="962"/>
      <c r="CT125" s="962"/>
      <c r="CU125" s="962"/>
      <c r="CV125" s="962"/>
      <c r="CW125" s="962"/>
      <c r="CX125" s="962"/>
      <c r="CY125" s="962"/>
      <c r="CZ125" s="962"/>
      <c r="DA125" s="962"/>
      <c r="DB125" s="962"/>
      <c r="DC125" s="962"/>
      <c r="DD125" s="962"/>
      <c r="DE125" s="962"/>
      <c r="DF125" s="963"/>
      <c r="DG125" s="995" t="s">
        <v>439</v>
      </c>
      <c r="DH125" s="996"/>
      <c r="DI125" s="996"/>
      <c r="DJ125" s="996"/>
      <c r="DK125" s="996"/>
      <c r="DL125" s="996" t="s">
        <v>480</v>
      </c>
      <c r="DM125" s="996"/>
      <c r="DN125" s="996"/>
      <c r="DO125" s="996"/>
      <c r="DP125" s="996"/>
      <c r="DQ125" s="996" t="s">
        <v>437</v>
      </c>
      <c r="DR125" s="996"/>
      <c r="DS125" s="996"/>
      <c r="DT125" s="996"/>
      <c r="DU125" s="996"/>
      <c r="DV125" s="997" t="s">
        <v>482</v>
      </c>
      <c r="DW125" s="997"/>
      <c r="DX125" s="997"/>
      <c r="DY125" s="997"/>
      <c r="DZ125" s="998"/>
    </row>
    <row r="126" spans="1:130" s="226" customFormat="1" ht="26.25" customHeight="1" thickBot="1" x14ac:dyDescent="0.2">
      <c r="A126" s="1122"/>
      <c r="B126" s="1014"/>
      <c r="C126" s="987" t="s">
        <v>468</v>
      </c>
      <c r="D126" s="988"/>
      <c r="E126" s="988"/>
      <c r="F126" s="988"/>
      <c r="G126" s="988"/>
      <c r="H126" s="988"/>
      <c r="I126" s="988"/>
      <c r="J126" s="988"/>
      <c r="K126" s="988"/>
      <c r="L126" s="988"/>
      <c r="M126" s="988"/>
      <c r="N126" s="988"/>
      <c r="O126" s="988"/>
      <c r="P126" s="988"/>
      <c r="Q126" s="988"/>
      <c r="R126" s="988"/>
      <c r="S126" s="988"/>
      <c r="T126" s="988"/>
      <c r="U126" s="988"/>
      <c r="V126" s="988"/>
      <c r="W126" s="988"/>
      <c r="X126" s="988"/>
      <c r="Y126" s="988"/>
      <c r="Z126" s="989"/>
      <c r="AA126" s="1023" t="s">
        <v>439</v>
      </c>
      <c r="AB126" s="1024"/>
      <c r="AC126" s="1024"/>
      <c r="AD126" s="1024"/>
      <c r="AE126" s="1025"/>
      <c r="AF126" s="1026" t="s">
        <v>482</v>
      </c>
      <c r="AG126" s="1024"/>
      <c r="AH126" s="1024"/>
      <c r="AI126" s="1024"/>
      <c r="AJ126" s="1025"/>
      <c r="AK126" s="1026" t="s">
        <v>482</v>
      </c>
      <c r="AL126" s="1024"/>
      <c r="AM126" s="1024"/>
      <c r="AN126" s="1024"/>
      <c r="AO126" s="1025"/>
      <c r="AP126" s="1027" t="s">
        <v>439</v>
      </c>
      <c r="AQ126" s="1028"/>
      <c r="AR126" s="1028"/>
      <c r="AS126" s="1028"/>
      <c r="AT126" s="1029"/>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8"/>
      <c r="CL126" s="1075"/>
      <c r="CM126" s="1075"/>
      <c r="CN126" s="1075"/>
      <c r="CO126" s="1076"/>
      <c r="CP126" s="987" t="s">
        <v>487</v>
      </c>
      <c r="CQ126" s="988"/>
      <c r="CR126" s="988"/>
      <c r="CS126" s="988"/>
      <c r="CT126" s="988"/>
      <c r="CU126" s="988"/>
      <c r="CV126" s="988"/>
      <c r="CW126" s="988"/>
      <c r="CX126" s="988"/>
      <c r="CY126" s="988"/>
      <c r="CZ126" s="988"/>
      <c r="DA126" s="988"/>
      <c r="DB126" s="988"/>
      <c r="DC126" s="988"/>
      <c r="DD126" s="988"/>
      <c r="DE126" s="988"/>
      <c r="DF126" s="989"/>
      <c r="DG126" s="990">
        <v>2860665</v>
      </c>
      <c r="DH126" s="991"/>
      <c r="DI126" s="991"/>
      <c r="DJ126" s="991"/>
      <c r="DK126" s="991"/>
      <c r="DL126" s="991">
        <v>2658596</v>
      </c>
      <c r="DM126" s="991"/>
      <c r="DN126" s="991"/>
      <c r="DO126" s="991"/>
      <c r="DP126" s="991"/>
      <c r="DQ126" s="991">
        <v>2459028</v>
      </c>
      <c r="DR126" s="991"/>
      <c r="DS126" s="991"/>
      <c r="DT126" s="991"/>
      <c r="DU126" s="991"/>
      <c r="DV126" s="992">
        <v>16.7</v>
      </c>
      <c r="DW126" s="992"/>
      <c r="DX126" s="992"/>
      <c r="DY126" s="992"/>
      <c r="DZ126" s="993"/>
    </row>
    <row r="127" spans="1:130" s="226" customFormat="1" ht="26.25" customHeight="1" x14ac:dyDescent="0.15">
      <c r="A127" s="1123"/>
      <c r="B127" s="1016"/>
      <c r="C127" s="1038" t="s">
        <v>488</v>
      </c>
      <c r="D127" s="1030"/>
      <c r="E127" s="1030"/>
      <c r="F127" s="1030"/>
      <c r="G127" s="1030"/>
      <c r="H127" s="1030"/>
      <c r="I127" s="1030"/>
      <c r="J127" s="1030"/>
      <c r="K127" s="1030"/>
      <c r="L127" s="1030"/>
      <c r="M127" s="1030"/>
      <c r="N127" s="1030"/>
      <c r="O127" s="1030"/>
      <c r="P127" s="1030"/>
      <c r="Q127" s="1030"/>
      <c r="R127" s="1030"/>
      <c r="S127" s="1030"/>
      <c r="T127" s="1030"/>
      <c r="U127" s="1030"/>
      <c r="V127" s="1030"/>
      <c r="W127" s="1030"/>
      <c r="X127" s="1030"/>
      <c r="Y127" s="1030"/>
      <c r="Z127" s="1031"/>
      <c r="AA127" s="1023" t="s">
        <v>480</v>
      </c>
      <c r="AB127" s="1024"/>
      <c r="AC127" s="1024"/>
      <c r="AD127" s="1024"/>
      <c r="AE127" s="1025"/>
      <c r="AF127" s="1026" t="s">
        <v>437</v>
      </c>
      <c r="AG127" s="1024"/>
      <c r="AH127" s="1024"/>
      <c r="AI127" s="1024"/>
      <c r="AJ127" s="1025"/>
      <c r="AK127" s="1026" t="s">
        <v>439</v>
      </c>
      <c r="AL127" s="1024"/>
      <c r="AM127" s="1024"/>
      <c r="AN127" s="1024"/>
      <c r="AO127" s="1025"/>
      <c r="AP127" s="1027" t="s">
        <v>437</v>
      </c>
      <c r="AQ127" s="1028"/>
      <c r="AR127" s="1028"/>
      <c r="AS127" s="1028"/>
      <c r="AT127" s="1029"/>
      <c r="AU127" s="228"/>
      <c r="AV127" s="228"/>
      <c r="AW127" s="228"/>
      <c r="AX127" s="1096" t="s">
        <v>489</v>
      </c>
      <c r="AY127" s="1097"/>
      <c r="AZ127" s="1097"/>
      <c r="BA127" s="1097"/>
      <c r="BB127" s="1097"/>
      <c r="BC127" s="1097"/>
      <c r="BD127" s="1097"/>
      <c r="BE127" s="1098"/>
      <c r="BF127" s="1099" t="s">
        <v>490</v>
      </c>
      <c r="BG127" s="1097"/>
      <c r="BH127" s="1097"/>
      <c r="BI127" s="1097"/>
      <c r="BJ127" s="1097"/>
      <c r="BK127" s="1097"/>
      <c r="BL127" s="1098"/>
      <c r="BM127" s="1099" t="s">
        <v>491</v>
      </c>
      <c r="BN127" s="1097"/>
      <c r="BO127" s="1097"/>
      <c r="BP127" s="1097"/>
      <c r="BQ127" s="1097"/>
      <c r="BR127" s="1097"/>
      <c r="BS127" s="1098"/>
      <c r="BT127" s="1099" t="s">
        <v>492</v>
      </c>
      <c r="BU127" s="1097"/>
      <c r="BV127" s="1097"/>
      <c r="BW127" s="1097"/>
      <c r="BX127" s="1097"/>
      <c r="BY127" s="1097"/>
      <c r="BZ127" s="1120"/>
      <c r="CA127" s="228"/>
      <c r="CB127" s="228"/>
      <c r="CC127" s="228"/>
      <c r="CD127" s="251"/>
      <c r="CE127" s="251"/>
      <c r="CF127" s="251"/>
      <c r="CG127" s="228"/>
      <c r="CH127" s="228"/>
      <c r="CI127" s="228"/>
      <c r="CJ127" s="250"/>
      <c r="CK127" s="1088"/>
      <c r="CL127" s="1075"/>
      <c r="CM127" s="1075"/>
      <c r="CN127" s="1075"/>
      <c r="CO127" s="1076"/>
      <c r="CP127" s="987" t="s">
        <v>493</v>
      </c>
      <c r="CQ127" s="988"/>
      <c r="CR127" s="988"/>
      <c r="CS127" s="988"/>
      <c r="CT127" s="988"/>
      <c r="CU127" s="988"/>
      <c r="CV127" s="988"/>
      <c r="CW127" s="988"/>
      <c r="CX127" s="988"/>
      <c r="CY127" s="988"/>
      <c r="CZ127" s="988"/>
      <c r="DA127" s="988"/>
      <c r="DB127" s="988"/>
      <c r="DC127" s="988"/>
      <c r="DD127" s="988"/>
      <c r="DE127" s="988"/>
      <c r="DF127" s="989"/>
      <c r="DG127" s="990" t="s">
        <v>437</v>
      </c>
      <c r="DH127" s="991"/>
      <c r="DI127" s="991"/>
      <c r="DJ127" s="991"/>
      <c r="DK127" s="991"/>
      <c r="DL127" s="991" t="s">
        <v>439</v>
      </c>
      <c r="DM127" s="991"/>
      <c r="DN127" s="991"/>
      <c r="DO127" s="991"/>
      <c r="DP127" s="991"/>
      <c r="DQ127" s="991" t="s">
        <v>439</v>
      </c>
      <c r="DR127" s="991"/>
      <c r="DS127" s="991"/>
      <c r="DT127" s="991"/>
      <c r="DU127" s="991"/>
      <c r="DV127" s="992" t="s">
        <v>439</v>
      </c>
      <c r="DW127" s="992"/>
      <c r="DX127" s="992"/>
      <c r="DY127" s="992"/>
      <c r="DZ127" s="993"/>
    </row>
    <row r="128" spans="1:130" s="226" customFormat="1" ht="26.25" customHeight="1" thickBot="1" x14ac:dyDescent="0.2">
      <c r="A128" s="1106" t="s">
        <v>494</v>
      </c>
      <c r="B128" s="1107"/>
      <c r="C128" s="1107"/>
      <c r="D128" s="1107"/>
      <c r="E128" s="1107"/>
      <c r="F128" s="1107"/>
      <c r="G128" s="1107"/>
      <c r="H128" s="1107"/>
      <c r="I128" s="1107"/>
      <c r="J128" s="1107"/>
      <c r="K128" s="1107"/>
      <c r="L128" s="1107"/>
      <c r="M128" s="1107"/>
      <c r="N128" s="1107"/>
      <c r="O128" s="1107"/>
      <c r="P128" s="1107"/>
      <c r="Q128" s="1107"/>
      <c r="R128" s="1107"/>
      <c r="S128" s="1107"/>
      <c r="T128" s="1107"/>
      <c r="U128" s="1107"/>
      <c r="V128" s="1107"/>
      <c r="W128" s="1108" t="s">
        <v>495</v>
      </c>
      <c r="X128" s="1108"/>
      <c r="Y128" s="1108"/>
      <c r="Z128" s="1109"/>
      <c r="AA128" s="1110">
        <v>619772</v>
      </c>
      <c r="AB128" s="1111"/>
      <c r="AC128" s="1111"/>
      <c r="AD128" s="1111"/>
      <c r="AE128" s="1112"/>
      <c r="AF128" s="1113">
        <v>612453</v>
      </c>
      <c r="AG128" s="1111"/>
      <c r="AH128" s="1111"/>
      <c r="AI128" s="1111"/>
      <c r="AJ128" s="1112"/>
      <c r="AK128" s="1113">
        <v>634926</v>
      </c>
      <c r="AL128" s="1111"/>
      <c r="AM128" s="1111"/>
      <c r="AN128" s="1111"/>
      <c r="AO128" s="1112"/>
      <c r="AP128" s="1114"/>
      <c r="AQ128" s="1115"/>
      <c r="AR128" s="1115"/>
      <c r="AS128" s="1115"/>
      <c r="AT128" s="1116"/>
      <c r="AU128" s="228"/>
      <c r="AV128" s="228"/>
      <c r="AW128" s="228"/>
      <c r="AX128" s="961" t="s">
        <v>496</v>
      </c>
      <c r="AY128" s="962"/>
      <c r="AZ128" s="962"/>
      <c r="BA128" s="962"/>
      <c r="BB128" s="962"/>
      <c r="BC128" s="962"/>
      <c r="BD128" s="962"/>
      <c r="BE128" s="963"/>
      <c r="BF128" s="1117" t="s">
        <v>482</v>
      </c>
      <c r="BG128" s="1118"/>
      <c r="BH128" s="1118"/>
      <c r="BI128" s="1118"/>
      <c r="BJ128" s="1118"/>
      <c r="BK128" s="1118"/>
      <c r="BL128" s="1119"/>
      <c r="BM128" s="1117">
        <v>12.68</v>
      </c>
      <c r="BN128" s="1118"/>
      <c r="BO128" s="1118"/>
      <c r="BP128" s="1118"/>
      <c r="BQ128" s="1118"/>
      <c r="BR128" s="1118"/>
      <c r="BS128" s="1119"/>
      <c r="BT128" s="1117">
        <v>20</v>
      </c>
      <c r="BU128" s="1118"/>
      <c r="BV128" s="1118"/>
      <c r="BW128" s="1118"/>
      <c r="BX128" s="1118"/>
      <c r="BY128" s="1118"/>
      <c r="BZ128" s="1141"/>
      <c r="CA128" s="251"/>
      <c r="CB128" s="251"/>
      <c r="CC128" s="251"/>
      <c r="CD128" s="251"/>
      <c r="CE128" s="251"/>
      <c r="CF128" s="251"/>
      <c r="CG128" s="228"/>
      <c r="CH128" s="228"/>
      <c r="CI128" s="228"/>
      <c r="CJ128" s="250"/>
      <c r="CK128" s="1089"/>
      <c r="CL128" s="1090"/>
      <c r="CM128" s="1090"/>
      <c r="CN128" s="1090"/>
      <c r="CO128" s="1091"/>
      <c r="CP128" s="1100" t="s">
        <v>497</v>
      </c>
      <c r="CQ128" s="791"/>
      <c r="CR128" s="791"/>
      <c r="CS128" s="791"/>
      <c r="CT128" s="791"/>
      <c r="CU128" s="791"/>
      <c r="CV128" s="791"/>
      <c r="CW128" s="791"/>
      <c r="CX128" s="791"/>
      <c r="CY128" s="791"/>
      <c r="CZ128" s="791"/>
      <c r="DA128" s="791"/>
      <c r="DB128" s="791"/>
      <c r="DC128" s="791"/>
      <c r="DD128" s="791"/>
      <c r="DE128" s="791"/>
      <c r="DF128" s="1101"/>
      <c r="DG128" s="1102" t="s">
        <v>498</v>
      </c>
      <c r="DH128" s="1103"/>
      <c r="DI128" s="1103"/>
      <c r="DJ128" s="1103"/>
      <c r="DK128" s="1103"/>
      <c r="DL128" s="1103" t="s">
        <v>391</v>
      </c>
      <c r="DM128" s="1103"/>
      <c r="DN128" s="1103"/>
      <c r="DO128" s="1103"/>
      <c r="DP128" s="1103"/>
      <c r="DQ128" s="1103" t="s">
        <v>391</v>
      </c>
      <c r="DR128" s="1103"/>
      <c r="DS128" s="1103"/>
      <c r="DT128" s="1103"/>
      <c r="DU128" s="1103"/>
      <c r="DV128" s="1104" t="s">
        <v>391</v>
      </c>
      <c r="DW128" s="1104"/>
      <c r="DX128" s="1104"/>
      <c r="DY128" s="1104"/>
      <c r="DZ128" s="1105"/>
    </row>
    <row r="129" spans="1:131" s="226" customFormat="1" ht="26.25" customHeight="1" x14ac:dyDescent="0.15">
      <c r="A129" s="999" t="s">
        <v>108</v>
      </c>
      <c r="B129" s="1000"/>
      <c r="C129" s="1000"/>
      <c r="D129" s="1000"/>
      <c r="E129" s="1000"/>
      <c r="F129" s="1000"/>
      <c r="G129" s="1000"/>
      <c r="H129" s="1000"/>
      <c r="I129" s="1000"/>
      <c r="J129" s="1000"/>
      <c r="K129" s="1000"/>
      <c r="L129" s="1000"/>
      <c r="M129" s="1000"/>
      <c r="N129" s="1000"/>
      <c r="O129" s="1000"/>
      <c r="P129" s="1000"/>
      <c r="Q129" s="1000"/>
      <c r="R129" s="1000"/>
      <c r="S129" s="1000"/>
      <c r="T129" s="1000"/>
      <c r="U129" s="1000"/>
      <c r="V129" s="1000"/>
      <c r="W129" s="1135" t="s">
        <v>499</v>
      </c>
      <c r="X129" s="1136"/>
      <c r="Y129" s="1136"/>
      <c r="Z129" s="1137"/>
      <c r="AA129" s="1023">
        <v>15116006</v>
      </c>
      <c r="AB129" s="1024"/>
      <c r="AC129" s="1024"/>
      <c r="AD129" s="1024"/>
      <c r="AE129" s="1025"/>
      <c r="AF129" s="1026">
        <v>15640917</v>
      </c>
      <c r="AG129" s="1024"/>
      <c r="AH129" s="1024"/>
      <c r="AI129" s="1024"/>
      <c r="AJ129" s="1025"/>
      <c r="AK129" s="1026">
        <v>16419270</v>
      </c>
      <c r="AL129" s="1024"/>
      <c r="AM129" s="1024"/>
      <c r="AN129" s="1024"/>
      <c r="AO129" s="1025"/>
      <c r="AP129" s="1138"/>
      <c r="AQ129" s="1139"/>
      <c r="AR129" s="1139"/>
      <c r="AS129" s="1139"/>
      <c r="AT129" s="1140"/>
      <c r="AU129" s="229"/>
      <c r="AV129" s="229"/>
      <c r="AW129" s="229"/>
      <c r="AX129" s="1130" t="s">
        <v>500</v>
      </c>
      <c r="AY129" s="988"/>
      <c r="AZ129" s="988"/>
      <c r="BA129" s="988"/>
      <c r="BB129" s="988"/>
      <c r="BC129" s="988"/>
      <c r="BD129" s="988"/>
      <c r="BE129" s="989"/>
      <c r="BF129" s="1131" t="s">
        <v>501</v>
      </c>
      <c r="BG129" s="1132"/>
      <c r="BH129" s="1132"/>
      <c r="BI129" s="1132"/>
      <c r="BJ129" s="1132"/>
      <c r="BK129" s="1132"/>
      <c r="BL129" s="1133"/>
      <c r="BM129" s="1131">
        <v>17.68</v>
      </c>
      <c r="BN129" s="1132"/>
      <c r="BO129" s="1132"/>
      <c r="BP129" s="1132"/>
      <c r="BQ129" s="1132"/>
      <c r="BR129" s="1132"/>
      <c r="BS129" s="1133"/>
      <c r="BT129" s="1131">
        <v>30</v>
      </c>
      <c r="BU129" s="1132"/>
      <c r="BV129" s="1132"/>
      <c r="BW129" s="1132"/>
      <c r="BX129" s="1132"/>
      <c r="BY129" s="1132"/>
      <c r="BZ129" s="1134"/>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99" t="s">
        <v>502</v>
      </c>
      <c r="B130" s="1000"/>
      <c r="C130" s="1000"/>
      <c r="D130" s="1000"/>
      <c r="E130" s="1000"/>
      <c r="F130" s="1000"/>
      <c r="G130" s="1000"/>
      <c r="H130" s="1000"/>
      <c r="I130" s="1000"/>
      <c r="J130" s="1000"/>
      <c r="K130" s="1000"/>
      <c r="L130" s="1000"/>
      <c r="M130" s="1000"/>
      <c r="N130" s="1000"/>
      <c r="O130" s="1000"/>
      <c r="P130" s="1000"/>
      <c r="Q130" s="1000"/>
      <c r="R130" s="1000"/>
      <c r="S130" s="1000"/>
      <c r="T130" s="1000"/>
      <c r="U130" s="1000"/>
      <c r="V130" s="1000"/>
      <c r="W130" s="1135" t="s">
        <v>503</v>
      </c>
      <c r="X130" s="1136"/>
      <c r="Y130" s="1136"/>
      <c r="Z130" s="1137"/>
      <c r="AA130" s="1023">
        <v>1728044</v>
      </c>
      <c r="AB130" s="1024"/>
      <c r="AC130" s="1024"/>
      <c r="AD130" s="1024"/>
      <c r="AE130" s="1025"/>
      <c r="AF130" s="1026">
        <v>1726484</v>
      </c>
      <c r="AG130" s="1024"/>
      <c r="AH130" s="1024"/>
      <c r="AI130" s="1024"/>
      <c r="AJ130" s="1025"/>
      <c r="AK130" s="1026">
        <v>1724723</v>
      </c>
      <c r="AL130" s="1024"/>
      <c r="AM130" s="1024"/>
      <c r="AN130" s="1024"/>
      <c r="AO130" s="1025"/>
      <c r="AP130" s="1138"/>
      <c r="AQ130" s="1139"/>
      <c r="AR130" s="1139"/>
      <c r="AS130" s="1139"/>
      <c r="AT130" s="1140"/>
      <c r="AU130" s="229"/>
      <c r="AV130" s="229"/>
      <c r="AW130" s="229"/>
      <c r="AX130" s="1130" t="s">
        <v>504</v>
      </c>
      <c r="AY130" s="988"/>
      <c r="AZ130" s="988"/>
      <c r="BA130" s="988"/>
      <c r="BB130" s="988"/>
      <c r="BC130" s="988"/>
      <c r="BD130" s="988"/>
      <c r="BE130" s="989"/>
      <c r="BF130" s="1166">
        <v>0.4</v>
      </c>
      <c r="BG130" s="1167"/>
      <c r="BH130" s="1167"/>
      <c r="BI130" s="1167"/>
      <c r="BJ130" s="1167"/>
      <c r="BK130" s="1167"/>
      <c r="BL130" s="1168"/>
      <c r="BM130" s="1166">
        <v>25</v>
      </c>
      <c r="BN130" s="1167"/>
      <c r="BO130" s="1167"/>
      <c r="BP130" s="1167"/>
      <c r="BQ130" s="1167"/>
      <c r="BR130" s="1167"/>
      <c r="BS130" s="1168"/>
      <c r="BT130" s="1166">
        <v>35</v>
      </c>
      <c r="BU130" s="1167"/>
      <c r="BV130" s="1167"/>
      <c r="BW130" s="1167"/>
      <c r="BX130" s="1167"/>
      <c r="BY130" s="1167"/>
      <c r="BZ130" s="1169"/>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70"/>
      <c r="B131" s="1171"/>
      <c r="C131" s="1171"/>
      <c r="D131" s="1171"/>
      <c r="E131" s="1171"/>
      <c r="F131" s="1171"/>
      <c r="G131" s="1171"/>
      <c r="H131" s="1171"/>
      <c r="I131" s="1171"/>
      <c r="J131" s="1171"/>
      <c r="K131" s="1171"/>
      <c r="L131" s="1171"/>
      <c r="M131" s="1171"/>
      <c r="N131" s="1171"/>
      <c r="O131" s="1171"/>
      <c r="P131" s="1171"/>
      <c r="Q131" s="1171"/>
      <c r="R131" s="1171"/>
      <c r="S131" s="1171"/>
      <c r="T131" s="1171"/>
      <c r="U131" s="1171"/>
      <c r="V131" s="1171"/>
      <c r="W131" s="1172" t="s">
        <v>505</v>
      </c>
      <c r="X131" s="1173"/>
      <c r="Y131" s="1173"/>
      <c r="Z131" s="1174"/>
      <c r="AA131" s="1069">
        <v>13387962</v>
      </c>
      <c r="AB131" s="1051"/>
      <c r="AC131" s="1051"/>
      <c r="AD131" s="1051"/>
      <c r="AE131" s="1052"/>
      <c r="AF131" s="1050">
        <v>13914433</v>
      </c>
      <c r="AG131" s="1051"/>
      <c r="AH131" s="1051"/>
      <c r="AI131" s="1051"/>
      <c r="AJ131" s="1052"/>
      <c r="AK131" s="1050">
        <v>14694547</v>
      </c>
      <c r="AL131" s="1051"/>
      <c r="AM131" s="1051"/>
      <c r="AN131" s="1051"/>
      <c r="AO131" s="1052"/>
      <c r="AP131" s="1175"/>
      <c r="AQ131" s="1176"/>
      <c r="AR131" s="1176"/>
      <c r="AS131" s="1176"/>
      <c r="AT131" s="1177"/>
      <c r="AU131" s="229"/>
      <c r="AV131" s="229"/>
      <c r="AW131" s="229"/>
      <c r="AX131" s="1148" t="s">
        <v>506</v>
      </c>
      <c r="AY131" s="791"/>
      <c r="AZ131" s="791"/>
      <c r="BA131" s="791"/>
      <c r="BB131" s="791"/>
      <c r="BC131" s="791"/>
      <c r="BD131" s="791"/>
      <c r="BE131" s="1101"/>
      <c r="BF131" s="1149" t="s">
        <v>507</v>
      </c>
      <c r="BG131" s="1150"/>
      <c r="BH131" s="1150"/>
      <c r="BI131" s="1150"/>
      <c r="BJ131" s="1150"/>
      <c r="BK131" s="1150"/>
      <c r="BL131" s="1151"/>
      <c r="BM131" s="1149">
        <v>350</v>
      </c>
      <c r="BN131" s="1150"/>
      <c r="BO131" s="1150"/>
      <c r="BP131" s="1150"/>
      <c r="BQ131" s="1150"/>
      <c r="BR131" s="1150"/>
      <c r="BS131" s="1151"/>
      <c r="BT131" s="1152"/>
      <c r="BU131" s="1153"/>
      <c r="BV131" s="1153"/>
      <c r="BW131" s="1153"/>
      <c r="BX131" s="1153"/>
      <c r="BY131" s="1153"/>
      <c r="BZ131" s="1154"/>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55" t="s">
        <v>508</v>
      </c>
      <c r="B132" s="1156"/>
      <c r="C132" s="1156"/>
      <c r="D132" s="1156"/>
      <c r="E132" s="1156"/>
      <c r="F132" s="1156"/>
      <c r="G132" s="1156"/>
      <c r="H132" s="1156"/>
      <c r="I132" s="1156"/>
      <c r="J132" s="1156"/>
      <c r="K132" s="1156"/>
      <c r="L132" s="1156"/>
      <c r="M132" s="1156"/>
      <c r="N132" s="1156"/>
      <c r="O132" s="1156"/>
      <c r="P132" s="1156"/>
      <c r="Q132" s="1156"/>
      <c r="R132" s="1156"/>
      <c r="S132" s="1156"/>
      <c r="T132" s="1156"/>
      <c r="U132" s="1156"/>
      <c r="V132" s="1159" t="s">
        <v>509</v>
      </c>
      <c r="W132" s="1159"/>
      <c r="X132" s="1159"/>
      <c r="Y132" s="1159"/>
      <c r="Z132" s="1160"/>
      <c r="AA132" s="1161">
        <v>0.99425140300000003</v>
      </c>
      <c r="AB132" s="1162"/>
      <c r="AC132" s="1162"/>
      <c r="AD132" s="1162"/>
      <c r="AE132" s="1163"/>
      <c r="AF132" s="1164">
        <v>0.39289419799999997</v>
      </c>
      <c r="AG132" s="1162"/>
      <c r="AH132" s="1162"/>
      <c r="AI132" s="1162"/>
      <c r="AJ132" s="1163"/>
      <c r="AK132" s="1164">
        <v>-2.4893588000000001E-2</v>
      </c>
      <c r="AL132" s="1162"/>
      <c r="AM132" s="1162"/>
      <c r="AN132" s="1162"/>
      <c r="AO132" s="1163"/>
      <c r="AP132" s="1066"/>
      <c r="AQ132" s="1067"/>
      <c r="AR132" s="1067"/>
      <c r="AS132" s="1067"/>
      <c r="AT132" s="1165"/>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57"/>
      <c r="B133" s="1158"/>
      <c r="C133" s="1158"/>
      <c r="D133" s="1158"/>
      <c r="E133" s="1158"/>
      <c r="F133" s="1158"/>
      <c r="G133" s="1158"/>
      <c r="H133" s="1158"/>
      <c r="I133" s="1158"/>
      <c r="J133" s="1158"/>
      <c r="K133" s="1158"/>
      <c r="L133" s="1158"/>
      <c r="M133" s="1158"/>
      <c r="N133" s="1158"/>
      <c r="O133" s="1158"/>
      <c r="P133" s="1158"/>
      <c r="Q133" s="1158"/>
      <c r="R133" s="1158"/>
      <c r="S133" s="1158"/>
      <c r="T133" s="1158"/>
      <c r="U133" s="1158"/>
      <c r="V133" s="1142" t="s">
        <v>510</v>
      </c>
      <c r="W133" s="1142"/>
      <c r="X133" s="1142"/>
      <c r="Y133" s="1142"/>
      <c r="Z133" s="1143"/>
      <c r="AA133" s="1144">
        <v>2.9</v>
      </c>
      <c r="AB133" s="1145"/>
      <c r="AC133" s="1145"/>
      <c r="AD133" s="1145"/>
      <c r="AE133" s="1146"/>
      <c r="AF133" s="1144">
        <v>1.5</v>
      </c>
      <c r="AG133" s="1145"/>
      <c r="AH133" s="1145"/>
      <c r="AI133" s="1145"/>
      <c r="AJ133" s="1146"/>
      <c r="AK133" s="1144">
        <v>0.4</v>
      </c>
      <c r="AL133" s="1145"/>
      <c r="AM133" s="1145"/>
      <c r="AN133" s="1145"/>
      <c r="AO133" s="1146"/>
      <c r="AP133" s="1093"/>
      <c r="AQ133" s="1094"/>
      <c r="AR133" s="1094"/>
      <c r="AS133" s="1094"/>
      <c r="AT133" s="1147"/>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7Hn/oiH7Btfc6D2gHklRbYAkC9nx95HrS87LKHzdnSxu4sKeEMYvlzFaJ7hKw0nVR8aFbdq3TkZbc8SDUx/+uA==" saltValue="TpnCzRnZb096T7W6bhWQY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511</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2vO1RDcSFoL5oxX+nMShl6ucwv2COPIOoMCsH4790Py5eL1ZxCITgt92/5hQTk3vKSCBNLjL2zAlKQOjLw6/WQ==" saltValue="rdnXBuASIeOJlzg+1Dxn/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512</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513</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9" t="s">
        <v>514</v>
      </c>
      <c r="AP7" s="268"/>
      <c r="AQ7" s="269" t="s">
        <v>515</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0"/>
      <c r="AP8" s="274" t="s">
        <v>516</v>
      </c>
      <c r="AQ8" s="275" t="s">
        <v>517</v>
      </c>
      <c r="AR8" s="276" t="s">
        <v>518</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1" t="s">
        <v>519</v>
      </c>
      <c r="AL9" s="1182"/>
      <c r="AM9" s="1182"/>
      <c r="AN9" s="1183"/>
      <c r="AO9" s="277">
        <v>4261099</v>
      </c>
      <c r="AP9" s="277">
        <v>57554</v>
      </c>
      <c r="AQ9" s="278">
        <v>65025</v>
      </c>
      <c r="AR9" s="279">
        <v>-11.5</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1" t="s">
        <v>520</v>
      </c>
      <c r="AL10" s="1182"/>
      <c r="AM10" s="1182"/>
      <c r="AN10" s="1183"/>
      <c r="AO10" s="280">
        <v>559516</v>
      </c>
      <c r="AP10" s="280">
        <v>7557</v>
      </c>
      <c r="AQ10" s="281">
        <v>6119</v>
      </c>
      <c r="AR10" s="282">
        <v>23.5</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1" t="s">
        <v>521</v>
      </c>
      <c r="AL11" s="1182"/>
      <c r="AM11" s="1182"/>
      <c r="AN11" s="1183"/>
      <c r="AO11" s="280" t="s">
        <v>522</v>
      </c>
      <c r="AP11" s="280" t="s">
        <v>522</v>
      </c>
      <c r="AQ11" s="281">
        <v>1220</v>
      </c>
      <c r="AR11" s="282" t="s">
        <v>522</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1" t="s">
        <v>523</v>
      </c>
      <c r="AL12" s="1182"/>
      <c r="AM12" s="1182"/>
      <c r="AN12" s="1183"/>
      <c r="AO12" s="280" t="s">
        <v>522</v>
      </c>
      <c r="AP12" s="280" t="s">
        <v>522</v>
      </c>
      <c r="AQ12" s="281">
        <v>12</v>
      </c>
      <c r="AR12" s="282" t="s">
        <v>522</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1" t="s">
        <v>524</v>
      </c>
      <c r="AL13" s="1182"/>
      <c r="AM13" s="1182"/>
      <c r="AN13" s="1183"/>
      <c r="AO13" s="280">
        <v>105076</v>
      </c>
      <c r="AP13" s="280">
        <v>1419</v>
      </c>
      <c r="AQ13" s="281">
        <v>2792</v>
      </c>
      <c r="AR13" s="282">
        <v>-49.2</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1" t="s">
        <v>525</v>
      </c>
      <c r="AL14" s="1182"/>
      <c r="AM14" s="1182"/>
      <c r="AN14" s="1183"/>
      <c r="AO14" s="280">
        <v>121994</v>
      </c>
      <c r="AP14" s="280">
        <v>1648</v>
      </c>
      <c r="AQ14" s="281">
        <v>1408</v>
      </c>
      <c r="AR14" s="282">
        <v>17</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4" t="s">
        <v>526</v>
      </c>
      <c r="AL15" s="1185"/>
      <c r="AM15" s="1185"/>
      <c r="AN15" s="1186"/>
      <c r="AO15" s="280">
        <v>-226856</v>
      </c>
      <c r="AP15" s="280">
        <v>-3064</v>
      </c>
      <c r="AQ15" s="281">
        <v>-3962</v>
      </c>
      <c r="AR15" s="282">
        <v>-22.7</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4" t="s">
        <v>186</v>
      </c>
      <c r="AL16" s="1185"/>
      <c r="AM16" s="1185"/>
      <c r="AN16" s="1186"/>
      <c r="AO16" s="280">
        <v>4820829</v>
      </c>
      <c r="AP16" s="280">
        <v>65114</v>
      </c>
      <c r="AQ16" s="281">
        <v>72615</v>
      </c>
      <c r="AR16" s="282">
        <v>-10.3</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527</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528</v>
      </c>
      <c r="AP20" s="289" t="s">
        <v>529</v>
      </c>
      <c r="AQ20" s="290" t="s">
        <v>530</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7" t="s">
        <v>531</v>
      </c>
      <c r="AL21" s="1188"/>
      <c r="AM21" s="1188"/>
      <c r="AN21" s="1189"/>
      <c r="AO21" s="293">
        <v>5.52</v>
      </c>
      <c r="AP21" s="294">
        <v>6.51</v>
      </c>
      <c r="AQ21" s="295">
        <v>-0.99</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7" t="s">
        <v>532</v>
      </c>
      <c r="AL22" s="1188"/>
      <c r="AM22" s="1188"/>
      <c r="AN22" s="1189"/>
      <c r="AO22" s="298">
        <v>99.1</v>
      </c>
      <c r="AP22" s="299">
        <v>98.4</v>
      </c>
      <c r="AQ22" s="300">
        <v>0.7</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78" t="s">
        <v>533</v>
      </c>
      <c r="B26" s="1178"/>
      <c r="C26" s="1178"/>
      <c r="D26" s="1178"/>
      <c r="E26" s="1178"/>
      <c r="F26" s="1178"/>
      <c r="G26" s="1178"/>
      <c r="H26" s="1178"/>
      <c r="I26" s="1178"/>
      <c r="J26" s="1178"/>
      <c r="K26" s="1178"/>
      <c r="L26" s="1178"/>
      <c r="M26" s="1178"/>
      <c r="N26" s="1178"/>
      <c r="O26" s="1178"/>
      <c r="P26" s="1178"/>
      <c r="Q26" s="1178"/>
      <c r="R26" s="1178"/>
      <c r="S26" s="1178"/>
      <c r="T26" s="1178"/>
      <c r="U26" s="1178"/>
      <c r="V26" s="1178"/>
      <c r="W26" s="1178"/>
      <c r="X26" s="1178"/>
      <c r="Y26" s="1178"/>
      <c r="Z26" s="1178"/>
      <c r="AA26" s="1178"/>
      <c r="AB26" s="1178"/>
      <c r="AC26" s="1178"/>
      <c r="AD26" s="1178"/>
      <c r="AE26" s="1178"/>
      <c r="AF26" s="1178"/>
      <c r="AG26" s="1178"/>
      <c r="AH26" s="1178"/>
      <c r="AI26" s="1178"/>
      <c r="AJ26" s="1178"/>
      <c r="AK26" s="1178"/>
      <c r="AL26" s="1178"/>
      <c r="AM26" s="1178"/>
      <c r="AN26" s="1178"/>
      <c r="AO26" s="1178"/>
      <c r="AP26" s="1178"/>
      <c r="AQ26" s="1178"/>
      <c r="AR26" s="1178"/>
      <c r="AS26" s="1178"/>
      <c r="AT26" s="263"/>
    </row>
    <row r="27" spans="1:46" x14ac:dyDescent="0.15">
      <c r="A27" s="305"/>
      <c r="AO27" s="258"/>
      <c r="AP27" s="258"/>
      <c r="AQ27" s="258"/>
      <c r="AR27" s="258"/>
      <c r="AS27" s="258"/>
      <c r="AT27" s="258"/>
    </row>
    <row r="28" spans="1:46" ht="17.25" x14ac:dyDescent="0.15">
      <c r="A28" s="259" t="s">
        <v>534</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535</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9" t="s">
        <v>514</v>
      </c>
      <c r="AP30" s="268"/>
      <c r="AQ30" s="269" t="s">
        <v>515</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0"/>
      <c r="AP31" s="274" t="s">
        <v>516</v>
      </c>
      <c r="AQ31" s="275" t="s">
        <v>517</v>
      </c>
      <c r="AR31" s="276" t="s">
        <v>518</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5" t="s">
        <v>536</v>
      </c>
      <c r="AL32" s="1196"/>
      <c r="AM32" s="1196"/>
      <c r="AN32" s="1197"/>
      <c r="AO32" s="308">
        <v>1748345</v>
      </c>
      <c r="AP32" s="308">
        <v>23614</v>
      </c>
      <c r="AQ32" s="309">
        <v>34910</v>
      </c>
      <c r="AR32" s="310">
        <v>-32.4</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5" t="s">
        <v>537</v>
      </c>
      <c r="AL33" s="1196"/>
      <c r="AM33" s="1196"/>
      <c r="AN33" s="1197"/>
      <c r="AO33" s="308" t="s">
        <v>522</v>
      </c>
      <c r="AP33" s="308" t="s">
        <v>522</v>
      </c>
      <c r="AQ33" s="309" t="s">
        <v>522</v>
      </c>
      <c r="AR33" s="310" t="s">
        <v>522</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5" t="s">
        <v>538</v>
      </c>
      <c r="AL34" s="1196"/>
      <c r="AM34" s="1196"/>
      <c r="AN34" s="1197"/>
      <c r="AO34" s="308">
        <v>20000</v>
      </c>
      <c r="AP34" s="308">
        <v>270</v>
      </c>
      <c r="AQ34" s="309">
        <v>4</v>
      </c>
      <c r="AR34" s="310">
        <v>6650</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5" t="s">
        <v>539</v>
      </c>
      <c r="AL35" s="1196"/>
      <c r="AM35" s="1196"/>
      <c r="AN35" s="1197"/>
      <c r="AO35" s="308">
        <v>480646</v>
      </c>
      <c r="AP35" s="308">
        <v>6492</v>
      </c>
      <c r="AQ35" s="309">
        <v>8517</v>
      </c>
      <c r="AR35" s="310">
        <v>-23.8</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5" t="s">
        <v>540</v>
      </c>
      <c r="AL36" s="1196"/>
      <c r="AM36" s="1196"/>
      <c r="AN36" s="1197"/>
      <c r="AO36" s="308">
        <v>46360</v>
      </c>
      <c r="AP36" s="308">
        <v>626</v>
      </c>
      <c r="AQ36" s="309">
        <v>1600</v>
      </c>
      <c r="AR36" s="310">
        <v>-60.9</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5" t="s">
        <v>541</v>
      </c>
      <c r="AL37" s="1196"/>
      <c r="AM37" s="1196"/>
      <c r="AN37" s="1197"/>
      <c r="AO37" s="308">
        <v>60640</v>
      </c>
      <c r="AP37" s="308">
        <v>819</v>
      </c>
      <c r="AQ37" s="309">
        <v>1669</v>
      </c>
      <c r="AR37" s="310">
        <v>-50.9</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8" t="s">
        <v>542</v>
      </c>
      <c r="AL38" s="1199"/>
      <c r="AM38" s="1199"/>
      <c r="AN38" s="1200"/>
      <c r="AO38" s="311" t="s">
        <v>522</v>
      </c>
      <c r="AP38" s="311" t="s">
        <v>522</v>
      </c>
      <c r="AQ38" s="312">
        <v>1</v>
      </c>
      <c r="AR38" s="300" t="s">
        <v>522</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8" t="s">
        <v>543</v>
      </c>
      <c r="AL39" s="1199"/>
      <c r="AM39" s="1199"/>
      <c r="AN39" s="1200"/>
      <c r="AO39" s="308">
        <v>-634926</v>
      </c>
      <c r="AP39" s="308">
        <v>-8576</v>
      </c>
      <c r="AQ39" s="309">
        <v>-6461</v>
      </c>
      <c r="AR39" s="310">
        <v>32.700000000000003</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5" t="s">
        <v>544</v>
      </c>
      <c r="AL40" s="1196"/>
      <c r="AM40" s="1196"/>
      <c r="AN40" s="1197"/>
      <c r="AO40" s="308">
        <v>-1724723</v>
      </c>
      <c r="AP40" s="308">
        <v>-23295</v>
      </c>
      <c r="AQ40" s="309">
        <v>-28321</v>
      </c>
      <c r="AR40" s="310">
        <v>-17.7</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1" t="s">
        <v>297</v>
      </c>
      <c r="AL41" s="1202"/>
      <c r="AM41" s="1202"/>
      <c r="AN41" s="1203"/>
      <c r="AO41" s="308">
        <v>-3658</v>
      </c>
      <c r="AP41" s="308">
        <v>-49</v>
      </c>
      <c r="AQ41" s="309">
        <v>11918</v>
      </c>
      <c r="AR41" s="310">
        <v>-100.4</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545</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546</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547</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90" t="s">
        <v>514</v>
      </c>
      <c r="AN49" s="1192" t="s">
        <v>548</v>
      </c>
      <c r="AO49" s="1193"/>
      <c r="AP49" s="1193"/>
      <c r="AQ49" s="1193"/>
      <c r="AR49" s="1194"/>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1"/>
      <c r="AN50" s="324" t="s">
        <v>549</v>
      </c>
      <c r="AO50" s="325" t="s">
        <v>550</v>
      </c>
      <c r="AP50" s="326" t="s">
        <v>551</v>
      </c>
      <c r="AQ50" s="327" t="s">
        <v>552</v>
      </c>
      <c r="AR50" s="328" t="s">
        <v>553</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554</v>
      </c>
      <c r="AL51" s="321"/>
      <c r="AM51" s="329">
        <v>3037775</v>
      </c>
      <c r="AN51" s="330">
        <v>41451</v>
      </c>
      <c r="AO51" s="331">
        <v>41.1</v>
      </c>
      <c r="AP51" s="332">
        <v>47820</v>
      </c>
      <c r="AQ51" s="333">
        <v>7.5</v>
      </c>
      <c r="AR51" s="334">
        <v>33.6</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555</v>
      </c>
      <c r="AM52" s="337">
        <v>1715797</v>
      </c>
      <c r="AN52" s="338">
        <v>23412</v>
      </c>
      <c r="AO52" s="339">
        <v>71.900000000000006</v>
      </c>
      <c r="AP52" s="340">
        <v>25855</v>
      </c>
      <c r="AQ52" s="341">
        <v>-0.1</v>
      </c>
      <c r="AR52" s="342">
        <v>72</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556</v>
      </c>
      <c r="AL53" s="321"/>
      <c r="AM53" s="329">
        <v>2807379</v>
      </c>
      <c r="AN53" s="330">
        <v>38116</v>
      </c>
      <c r="AO53" s="331">
        <v>-8</v>
      </c>
      <c r="AP53" s="332">
        <v>41934</v>
      </c>
      <c r="AQ53" s="333">
        <v>-12.3</v>
      </c>
      <c r="AR53" s="334">
        <v>4.3</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555</v>
      </c>
      <c r="AM54" s="337">
        <v>1867089</v>
      </c>
      <c r="AN54" s="338">
        <v>25350</v>
      </c>
      <c r="AO54" s="339">
        <v>8.3000000000000007</v>
      </c>
      <c r="AP54" s="340">
        <v>23352</v>
      </c>
      <c r="AQ54" s="341">
        <v>-9.6999999999999993</v>
      </c>
      <c r="AR54" s="342">
        <v>18</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557</v>
      </c>
      <c r="AL55" s="321"/>
      <c r="AM55" s="329">
        <v>2636924</v>
      </c>
      <c r="AN55" s="330">
        <v>35674</v>
      </c>
      <c r="AO55" s="331">
        <v>-6.4</v>
      </c>
      <c r="AP55" s="332">
        <v>45588</v>
      </c>
      <c r="AQ55" s="333">
        <v>8.6999999999999993</v>
      </c>
      <c r="AR55" s="334">
        <v>-15.1</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555</v>
      </c>
      <c r="AM56" s="337">
        <v>1661679</v>
      </c>
      <c r="AN56" s="338">
        <v>22480</v>
      </c>
      <c r="AO56" s="339">
        <v>-11.3</v>
      </c>
      <c r="AP56" s="340">
        <v>24150</v>
      </c>
      <c r="AQ56" s="341">
        <v>3.4</v>
      </c>
      <c r="AR56" s="342">
        <v>-14.7</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558</v>
      </c>
      <c r="AL57" s="321"/>
      <c r="AM57" s="329">
        <v>3393615</v>
      </c>
      <c r="AN57" s="330">
        <v>45870</v>
      </c>
      <c r="AO57" s="331">
        <v>28.6</v>
      </c>
      <c r="AP57" s="332">
        <v>45483</v>
      </c>
      <c r="AQ57" s="333">
        <v>-0.2</v>
      </c>
      <c r="AR57" s="334">
        <v>28.8</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555</v>
      </c>
      <c r="AM58" s="337">
        <v>1471337</v>
      </c>
      <c r="AN58" s="338">
        <v>19888</v>
      </c>
      <c r="AO58" s="339">
        <v>-11.5</v>
      </c>
      <c r="AP58" s="340">
        <v>24241</v>
      </c>
      <c r="AQ58" s="341">
        <v>0.4</v>
      </c>
      <c r="AR58" s="342">
        <v>-11.9</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559</v>
      </c>
      <c r="AL59" s="321"/>
      <c r="AM59" s="329">
        <v>5383742</v>
      </c>
      <c r="AN59" s="330">
        <v>72717</v>
      </c>
      <c r="AO59" s="331">
        <v>58.5</v>
      </c>
      <c r="AP59" s="332">
        <v>45945</v>
      </c>
      <c r="AQ59" s="333">
        <v>1</v>
      </c>
      <c r="AR59" s="334">
        <v>57.5</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555</v>
      </c>
      <c r="AM60" s="337">
        <v>3253241</v>
      </c>
      <c r="AN60" s="338">
        <v>43941</v>
      </c>
      <c r="AO60" s="339">
        <v>120.9</v>
      </c>
      <c r="AP60" s="340">
        <v>25180</v>
      </c>
      <c r="AQ60" s="341">
        <v>3.9</v>
      </c>
      <c r="AR60" s="342">
        <v>117</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560</v>
      </c>
      <c r="AL61" s="343"/>
      <c r="AM61" s="344">
        <v>3451887</v>
      </c>
      <c r="AN61" s="345">
        <v>46766</v>
      </c>
      <c r="AO61" s="346">
        <v>22.8</v>
      </c>
      <c r="AP61" s="347">
        <v>45354</v>
      </c>
      <c r="AQ61" s="348">
        <v>0.9</v>
      </c>
      <c r="AR61" s="334">
        <v>21.9</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555</v>
      </c>
      <c r="AM62" s="337">
        <v>1993829</v>
      </c>
      <c r="AN62" s="338">
        <v>27014</v>
      </c>
      <c r="AO62" s="339">
        <v>35.700000000000003</v>
      </c>
      <c r="AP62" s="340">
        <v>24556</v>
      </c>
      <c r="AQ62" s="341">
        <v>-0.4</v>
      </c>
      <c r="AR62" s="342">
        <v>36.1</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XsYlr0LfjDMyD9VTEPEE4j319Lh/TViRApGmWMkNammvLSOE+qrzG8AQyQiVicBSesIL1MbXP0n9alFJBylc2w==" saltValue="ACmIOHsOtr7PnBFjySg30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562</v>
      </c>
    </row>
    <row r="121" spans="125:125" ht="13.5" hidden="1" customHeight="1" x14ac:dyDescent="0.15">
      <c r="DU121" s="255"/>
    </row>
  </sheetData>
  <sheetProtection algorithmName="SHA-512" hashValue="2cKRgdrq5H3Hb6Mv3hFDq0rz3kqupT2rGHPsir3fui/ZOwYUFqYsWm9SoqTgVOokbP9Yr28/DTslWgUB9JpVNg==" saltValue="jm6/qY5NFnyg7MVgrg4ug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563</v>
      </c>
    </row>
  </sheetData>
  <sheetProtection algorithmName="SHA-512" hashValue="23zMKHoAfzN6uyUldG4ATNvH+lTnbIl4asmSKKgbDojKS/77i6QbCCx9VQuyEPnHl4PqCtdulxl6hXSbWkz7bA==" saltValue="NNmqJ5kXvw+PQqJcCxn9G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204" t="s">
        <v>3</v>
      </c>
      <c r="D47" s="1204"/>
      <c r="E47" s="1205"/>
      <c r="F47" s="11">
        <v>16.78</v>
      </c>
      <c r="G47" s="12">
        <v>20.309999999999999</v>
      </c>
      <c r="H47" s="12">
        <v>24.77</v>
      </c>
      <c r="I47" s="12">
        <v>26.22</v>
      </c>
      <c r="J47" s="13">
        <v>28.07</v>
      </c>
    </row>
    <row r="48" spans="2:10" ht="57.75" customHeight="1" x14ac:dyDescent="0.15">
      <c r="B48" s="14"/>
      <c r="C48" s="1206" t="s">
        <v>4</v>
      </c>
      <c r="D48" s="1206"/>
      <c r="E48" s="1207"/>
      <c r="F48" s="15">
        <v>5.0199999999999996</v>
      </c>
      <c r="G48" s="16">
        <v>3.35</v>
      </c>
      <c r="H48" s="16">
        <v>6.05</v>
      </c>
      <c r="I48" s="16">
        <v>5.58</v>
      </c>
      <c r="J48" s="17">
        <v>7.78</v>
      </c>
    </row>
    <row r="49" spans="2:10" ht="57.75" customHeight="1" thickBot="1" x14ac:dyDescent="0.2">
      <c r="B49" s="18"/>
      <c r="C49" s="1208" t="s">
        <v>5</v>
      </c>
      <c r="D49" s="1208"/>
      <c r="E49" s="1209"/>
      <c r="F49" s="19" t="s">
        <v>569</v>
      </c>
      <c r="G49" s="20">
        <v>2.21</v>
      </c>
      <c r="H49" s="20">
        <v>7.4</v>
      </c>
      <c r="I49" s="20">
        <v>2.02</v>
      </c>
      <c r="J49" s="21">
        <v>5.56</v>
      </c>
    </row>
    <row r="50" spans="2:10" x14ac:dyDescent="0.15"/>
  </sheetData>
  <sheetProtection algorithmName="SHA-512" hashValue="hEjEmtk/akHtKOUvgwxFY7SUopTwn7hCJ7yPH76YjZgv2e5S+MRhU4vD2eAmVOFo9UZJumjRjUYx2UlKCx9LxQ==" saltValue="/Hj1JSu9gHQX8BiZAsrZ9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216" t="s">
        <v>570</v>
      </c>
      <c r="D34" s="1216"/>
      <c r="E34" s="1217"/>
      <c r="F34" s="32">
        <v>10.32</v>
      </c>
      <c r="G34" s="33">
        <v>12.13</v>
      </c>
      <c r="H34" s="33">
        <v>11.35</v>
      </c>
      <c r="I34" s="33">
        <v>9.6199999999999992</v>
      </c>
      <c r="J34" s="34">
        <v>9.3000000000000007</v>
      </c>
      <c r="K34" s="22"/>
      <c r="L34" s="22"/>
      <c r="M34" s="22"/>
      <c r="N34" s="22"/>
      <c r="O34" s="22"/>
      <c r="P34" s="22"/>
    </row>
    <row r="35" spans="1:16" ht="39" customHeight="1" x14ac:dyDescent="0.15">
      <c r="A35" s="22"/>
      <c r="B35" s="35"/>
      <c r="C35" s="1210" t="s">
        <v>571</v>
      </c>
      <c r="D35" s="1211"/>
      <c r="E35" s="1212"/>
      <c r="F35" s="36">
        <v>5.01</v>
      </c>
      <c r="G35" s="37">
        <v>3.35</v>
      </c>
      <c r="H35" s="37">
        <v>6.05</v>
      </c>
      <c r="I35" s="37">
        <v>5.58</v>
      </c>
      <c r="J35" s="38">
        <v>7.78</v>
      </c>
      <c r="K35" s="22"/>
      <c r="L35" s="22"/>
      <c r="M35" s="22"/>
      <c r="N35" s="22"/>
      <c r="O35" s="22"/>
      <c r="P35" s="22"/>
    </row>
    <row r="36" spans="1:16" ht="39" customHeight="1" x14ac:dyDescent="0.15">
      <c r="A36" s="22"/>
      <c r="B36" s="35"/>
      <c r="C36" s="1210" t="s">
        <v>572</v>
      </c>
      <c r="D36" s="1211"/>
      <c r="E36" s="1212"/>
      <c r="F36" s="36">
        <v>1.29</v>
      </c>
      <c r="G36" s="37">
        <v>1.34</v>
      </c>
      <c r="H36" s="37">
        <v>0.75</v>
      </c>
      <c r="I36" s="37">
        <v>0.9</v>
      </c>
      <c r="J36" s="38">
        <v>1.34</v>
      </c>
      <c r="K36" s="22"/>
      <c r="L36" s="22"/>
      <c r="M36" s="22"/>
      <c r="N36" s="22"/>
      <c r="O36" s="22"/>
      <c r="P36" s="22"/>
    </row>
    <row r="37" spans="1:16" ht="39" customHeight="1" x14ac:dyDescent="0.15">
      <c r="A37" s="22"/>
      <c r="B37" s="35"/>
      <c r="C37" s="1210" t="s">
        <v>573</v>
      </c>
      <c r="D37" s="1211"/>
      <c r="E37" s="1212"/>
      <c r="F37" s="36">
        <v>0.75</v>
      </c>
      <c r="G37" s="37">
        <v>0.72</v>
      </c>
      <c r="H37" s="37">
        <v>0.69</v>
      </c>
      <c r="I37" s="37">
        <v>0.77</v>
      </c>
      <c r="J37" s="38">
        <v>0.67</v>
      </c>
      <c r="K37" s="22"/>
      <c r="L37" s="22"/>
      <c r="M37" s="22"/>
      <c r="N37" s="22"/>
      <c r="O37" s="22"/>
      <c r="P37" s="22"/>
    </row>
    <row r="38" spans="1:16" ht="39" customHeight="1" x14ac:dyDescent="0.15">
      <c r="A38" s="22"/>
      <c r="B38" s="35"/>
      <c r="C38" s="1210" t="s">
        <v>574</v>
      </c>
      <c r="D38" s="1211"/>
      <c r="E38" s="1212"/>
      <c r="F38" s="36">
        <v>0.14000000000000001</v>
      </c>
      <c r="G38" s="37">
        <v>0.12</v>
      </c>
      <c r="H38" s="37">
        <v>0</v>
      </c>
      <c r="I38" s="37">
        <v>0.01</v>
      </c>
      <c r="J38" s="38">
        <v>0.02</v>
      </c>
      <c r="K38" s="22"/>
      <c r="L38" s="22"/>
      <c r="M38" s="22"/>
      <c r="N38" s="22"/>
      <c r="O38" s="22"/>
      <c r="P38" s="22"/>
    </row>
    <row r="39" spans="1:16" ht="39" customHeight="1" x14ac:dyDescent="0.15">
      <c r="A39" s="22"/>
      <c r="B39" s="35"/>
      <c r="C39" s="1210" t="s">
        <v>575</v>
      </c>
      <c r="D39" s="1211"/>
      <c r="E39" s="1212"/>
      <c r="F39" s="36">
        <v>0</v>
      </c>
      <c r="G39" s="37">
        <v>0</v>
      </c>
      <c r="H39" s="37">
        <v>0</v>
      </c>
      <c r="I39" s="37">
        <v>0</v>
      </c>
      <c r="J39" s="38">
        <v>0</v>
      </c>
      <c r="K39" s="22"/>
      <c r="L39" s="22"/>
      <c r="M39" s="22"/>
      <c r="N39" s="22"/>
      <c r="O39" s="22"/>
      <c r="P39" s="22"/>
    </row>
    <row r="40" spans="1:16" ht="39" customHeight="1" x14ac:dyDescent="0.15">
      <c r="A40" s="22"/>
      <c r="B40" s="35"/>
      <c r="C40" s="1210"/>
      <c r="D40" s="1211"/>
      <c r="E40" s="1212"/>
      <c r="F40" s="36"/>
      <c r="G40" s="37"/>
      <c r="H40" s="37"/>
      <c r="I40" s="37"/>
      <c r="J40" s="38"/>
      <c r="K40" s="22"/>
      <c r="L40" s="22"/>
      <c r="M40" s="22"/>
      <c r="N40" s="22"/>
      <c r="O40" s="22"/>
      <c r="P40" s="22"/>
    </row>
    <row r="41" spans="1:16" ht="39" customHeight="1" x14ac:dyDescent="0.15">
      <c r="A41" s="22"/>
      <c r="B41" s="35"/>
      <c r="C41" s="1210"/>
      <c r="D41" s="1211"/>
      <c r="E41" s="1212"/>
      <c r="F41" s="36"/>
      <c r="G41" s="37"/>
      <c r="H41" s="37"/>
      <c r="I41" s="37"/>
      <c r="J41" s="38"/>
      <c r="K41" s="22"/>
      <c r="L41" s="22"/>
      <c r="M41" s="22"/>
      <c r="N41" s="22"/>
      <c r="O41" s="22"/>
      <c r="P41" s="22"/>
    </row>
    <row r="42" spans="1:16" ht="39" customHeight="1" x14ac:dyDescent="0.15">
      <c r="A42" s="22"/>
      <c r="B42" s="39"/>
      <c r="C42" s="1210" t="s">
        <v>576</v>
      </c>
      <c r="D42" s="1211"/>
      <c r="E42" s="1212"/>
      <c r="F42" s="36" t="s">
        <v>522</v>
      </c>
      <c r="G42" s="37" t="s">
        <v>522</v>
      </c>
      <c r="H42" s="37" t="s">
        <v>522</v>
      </c>
      <c r="I42" s="37" t="s">
        <v>522</v>
      </c>
      <c r="J42" s="38" t="s">
        <v>522</v>
      </c>
      <c r="K42" s="22"/>
      <c r="L42" s="22"/>
      <c r="M42" s="22"/>
      <c r="N42" s="22"/>
      <c r="O42" s="22"/>
      <c r="P42" s="22"/>
    </row>
    <row r="43" spans="1:16" ht="39" customHeight="1" thickBot="1" x14ac:dyDescent="0.2">
      <c r="A43" s="22"/>
      <c r="B43" s="40"/>
      <c r="C43" s="1213" t="s">
        <v>577</v>
      </c>
      <c r="D43" s="1214"/>
      <c r="E43" s="1215"/>
      <c r="F43" s="41">
        <v>0</v>
      </c>
      <c r="G43" s="42">
        <v>0</v>
      </c>
      <c r="H43" s="42">
        <v>0.01</v>
      </c>
      <c r="I43" s="42" t="s">
        <v>522</v>
      </c>
      <c r="J43" s="43" t="s">
        <v>522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XPV9JCfj8AlbM/t0wAygnvDqVdNAc4F1EPMFcvBnWbXqKD8xCox/3scqjVL2l7WnM0+qAkc8OC6Fh3ACoSloxA==" saltValue="AA0AZ5ZfKHNHxzcL52nWK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15">
      <c r="A45" s="48"/>
      <c r="B45" s="1218" t="s">
        <v>11</v>
      </c>
      <c r="C45" s="1219"/>
      <c r="D45" s="58"/>
      <c r="E45" s="1224" t="s">
        <v>12</v>
      </c>
      <c r="F45" s="1224"/>
      <c r="G45" s="1224"/>
      <c r="H45" s="1224"/>
      <c r="I45" s="1224"/>
      <c r="J45" s="1225"/>
      <c r="K45" s="59">
        <v>1921</v>
      </c>
      <c r="L45" s="60">
        <v>1918</v>
      </c>
      <c r="M45" s="60">
        <v>1797</v>
      </c>
      <c r="N45" s="60">
        <v>1749</v>
      </c>
      <c r="O45" s="61">
        <v>1748</v>
      </c>
      <c r="P45" s="48"/>
      <c r="Q45" s="48"/>
      <c r="R45" s="48"/>
      <c r="S45" s="48"/>
      <c r="T45" s="48"/>
      <c r="U45" s="48"/>
    </row>
    <row r="46" spans="1:21" ht="30.75" customHeight="1" x14ac:dyDescent="0.15">
      <c r="A46" s="48"/>
      <c r="B46" s="1220"/>
      <c r="C46" s="1221"/>
      <c r="D46" s="62"/>
      <c r="E46" s="1226" t="s">
        <v>13</v>
      </c>
      <c r="F46" s="1226"/>
      <c r="G46" s="1226"/>
      <c r="H46" s="1226"/>
      <c r="I46" s="1226"/>
      <c r="J46" s="1227"/>
      <c r="K46" s="63" t="s">
        <v>522</v>
      </c>
      <c r="L46" s="64" t="s">
        <v>522</v>
      </c>
      <c r="M46" s="64" t="s">
        <v>522</v>
      </c>
      <c r="N46" s="64" t="s">
        <v>522</v>
      </c>
      <c r="O46" s="65" t="s">
        <v>522</v>
      </c>
      <c r="P46" s="48"/>
      <c r="Q46" s="48"/>
      <c r="R46" s="48"/>
      <c r="S46" s="48"/>
      <c r="T46" s="48"/>
      <c r="U46" s="48"/>
    </row>
    <row r="47" spans="1:21" ht="30.75" customHeight="1" x14ac:dyDescent="0.15">
      <c r="A47" s="48"/>
      <c r="B47" s="1220"/>
      <c r="C47" s="1221"/>
      <c r="D47" s="62"/>
      <c r="E47" s="1226" t="s">
        <v>14</v>
      </c>
      <c r="F47" s="1226"/>
      <c r="G47" s="1226"/>
      <c r="H47" s="1226"/>
      <c r="I47" s="1226"/>
      <c r="J47" s="1227"/>
      <c r="K47" s="63">
        <v>20</v>
      </c>
      <c r="L47" s="64">
        <v>20</v>
      </c>
      <c r="M47" s="64">
        <v>20</v>
      </c>
      <c r="N47" s="64">
        <v>20</v>
      </c>
      <c r="O47" s="65">
        <v>20</v>
      </c>
      <c r="P47" s="48"/>
      <c r="Q47" s="48"/>
      <c r="R47" s="48"/>
      <c r="S47" s="48"/>
      <c r="T47" s="48"/>
      <c r="U47" s="48"/>
    </row>
    <row r="48" spans="1:21" ht="30.75" customHeight="1" x14ac:dyDescent="0.15">
      <c r="A48" s="48"/>
      <c r="B48" s="1220"/>
      <c r="C48" s="1221"/>
      <c r="D48" s="62"/>
      <c r="E48" s="1226" t="s">
        <v>15</v>
      </c>
      <c r="F48" s="1226"/>
      <c r="G48" s="1226"/>
      <c r="H48" s="1226"/>
      <c r="I48" s="1226"/>
      <c r="J48" s="1227"/>
      <c r="K48" s="63">
        <v>602</v>
      </c>
      <c r="L48" s="64">
        <v>561</v>
      </c>
      <c r="M48" s="64">
        <v>532</v>
      </c>
      <c r="N48" s="64">
        <v>504</v>
      </c>
      <c r="O48" s="65">
        <v>481</v>
      </c>
      <c r="P48" s="48"/>
      <c r="Q48" s="48"/>
      <c r="R48" s="48"/>
      <c r="S48" s="48"/>
      <c r="T48" s="48"/>
      <c r="U48" s="48"/>
    </row>
    <row r="49" spans="1:21" ht="30.75" customHeight="1" x14ac:dyDescent="0.15">
      <c r="A49" s="48"/>
      <c r="B49" s="1220"/>
      <c r="C49" s="1221"/>
      <c r="D49" s="62"/>
      <c r="E49" s="1226" t="s">
        <v>16</v>
      </c>
      <c r="F49" s="1226"/>
      <c r="G49" s="1226"/>
      <c r="H49" s="1226"/>
      <c r="I49" s="1226"/>
      <c r="J49" s="1227"/>
      <c r="K49" s="63">
        <v>434</v>
      </c>
      <c r="L49" s="64">
        <v>295</v>
      </c>
      <c r="M49" s="64">
        <v>42</v>
      </c>
      <c r="N49" s="64">
        <v>46</v>
      </c>
      <c r="O49" s="65">
        <v>46</v>
      </c>
      <c r="P49" s="48"/>
      <c r="Q49" s="48"/>
      <c r="R49" s="48"/>
      <c r="S49" s="48"/>
      <c r="T49" s="48"/>
      <c r="U49" s="48"/>
    </row>
    <row r="50" spans="1:21" ht="30.75" customHeight="1" x14ac:dyDescent="0.15">
      <c r="A50" s="48"/>
      <c r="B50" s="1220"/>
      <c r="C50" s="1221"/>
      <c r="D50" s="62"/>
      <c r="E50" s="1226" t="s">
        <v>17</v>
      </c>
      <c r="F50" s="1226"/>
      <c r="G50" s="1226"/>
      <c r="H50" s="1226"/>
      <c r="I50" s="1226"/>
      <c r="J50" s="1227"/>
      <c r="K50" s="63">
        <v>123</v>
      </c>
      <c r="L50" s="64">
        <v>109</v>
      </c>
      <c r="M50" s="64">
        <v>89</v>
      </c>
      <c r="N50" s="64">
        <v>74</v>
      </c>
      <c r="O50" s="65">
        <v>61</v>
      </c>
      <c r="P50" s="48"/>
      <c r="Q50" s="48"/>
      <c r="R50" s="48"/>
      <c r="S50" s="48"/>
      <c r="T50" s="48"/>
      <c r="U50" s="48"/>
    </row>
    <row r="51" spans="1:21" ht="30.75" customHeight="1" x14ac:dyDescent="0.15">
      <c r="A51" s="48"/>
      <c r="B51" s="1222"/>
      <c r="C51" s="1223"/>
      <c r="D51" s="66"/>
      <c r="E51" s="1226" t="s">
        <v>18</v>
      </c>
      <c r="F51" s="1226"/>
      <c r="G51" s="1226"/>
      <c r="H51" s="1226"/>
      <c r="I51" s="1226"/>
      <c r="J51" s="1227"/>
      <c r="K51" s="63" t="s">
        <v>522</v>
      </c>
      <c r="L51" s="64" t="s">
        <v>522</v>
      </c>
      <c r="M51" s="64">
        <v>0</v>
      </c>
      <c r="N51" s="64" t="s">
        <v>522</v>
      </c>
      <c r="O51" s="65" t="s">
        <v>522</v>
      </c>
      <c r="P51" s="48"/>
      <c r="Q51" s="48"/>
      <c r="R51" s="48"/>
      <c r="S51" s="48"/>
      <c r="T51" s="48"/>
      <c r="U51" s="48"/>
    </row>
    <row r="52" spans="1:21" ht="30.75" customHeight="1" x14ac:dyDescent="0.15">
      <c r="A52" s="48"/>
      <c r="B52" s="1228" t="s">
        <v>19</v>
      </c>
      <c r="C52" s="1229"/>
      <c r="D52" s="66"/>
      <c r="E52" s="1226" t="s">
        <v>20</v>
      </c>
      <c r="F52" s="1226"/>
      <c r="G52" s="1226"/>
      <c r="H52" s="1226"/>
      <c r="I52" s="1226"/>
      <c r="J52" s="1227"/>
      <c r="K52" s="63">
        <v>2495</v>
      </c>
      <c r="L52" s="64">
        <v>2474</v>
      </c>
      <c r="M52" s="64">
        <v>2348</v>
      </c>
      <c r="N52" s="64">
        <v>2338</v>
      </c>
      <c r="O52" s="65">
        <v>2360</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605</v>
      </c>
      <c r="L53" s="69">
        <v>429</v>
      </c>
      <c r="M53" s="69">
        <v>132</v>
      </c>
      <c r="N53" s="69">
        <v>55</v>
      </c>
      <c r="O53" s="70">
        <v>-4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578</v>
      </c>
      <c r="P55" s="48"/>
      <c r="Q55" s="48"/>
      <c r="R55" s="48"/>
      <c r="S55" s="48"/>
      <c r="T55" s="48"/>
      <c r="U55" s="48"/>
    </row>
    <row r="56" spans="1:21" ht="31.5" customHeight="1" thickBot="1" x14ac:dyDescent="0.2">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x14ac:dyDescent="0.15">
      <c r="B57" s="1234" t="s">
        <v>25</v>
      </c>
      <c r="C57" s="1235"/>
      <c r="D57" s="1238" t="s">
        <v>26</v>
      </c>
      <c r="E57" s="1239"/>
      <c r="F57" s="1239"/>
      <c r="G57" s="1239"/>
      <c r="H57" s="1239"/>
      <c r="I57" s="1239"/>
      <c r="J57" s="1240"/>
      <c r="K57" s="83">
        <v>0</v>
      </c>
      <c r="L57" s="84">
        <v>0</v>
      </c>
      <c r="M57" s="84">
        <v>0</v>
      </c>
      <c r="N57" s="84">
        <v>0</v>
      </c>
      <c r="O57" s="85">
        <v>0</v>
      </c>
    </row>
    <row r="58" spans="1:21" ht="31.5" customHeight="1" thickBot="1" x14ac:dyDescent="0.2">
      <c r="B58" s="1236"/>
      <c r="C58" s="1237"/>
      <c r="D58" s="1241" t="s">
        <v>27</v>
      </c>
      <c r="E58" s="1242"/>
      <c r="F58" s="1242"/>
      <c r="G58" s="1242"/>
      <c r="H58" s="1242"/>
      <c r="I58" s="1242"/>
      <c r="J58" s="1243"/>
      <c r="K58" s="86">
        <v>185</v>
      </c>
      <c r="L58" s="87">
        <v>205</v>
      </c>
      <c r="M58" s="87">
        <v>225</v>
      </c>
      <c r="N58" s="87">
        <v>245</v>
      </c>
      <c r="O58" s="88">
        <v>265</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kbmcskieMidKCVT0ZhBS3EGqOs7908oF/F7HokYZpgPgKNyoyOdQ7rRlSM45sXctdupK4b5VbNIlExdnCppBQ==" saltValue="vYVMwdv3XgMczMy15gEbw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564</v>
      </c>
      <c r="J40" s="100" t="s">
        <v>565</v>
      </c>
      <c r="K40" s="100" t="s">
        <v>566</v>
      </c>
      <c r="L40" s="100" t="s">
        <v>567</v>
      </c>
      <c r="M40" s="101" t="s">
        <v>568</v>
      </c>
    </row>
    <row r="41" spans="2:13" ht="27.75" customHeight="1" x14ac:dyDescent="0.15">
      <c r="B41" s="1244" t="s">
        <v>30</v>
      </c>
      <c r="C41" s="1245"/>
      <c r="D41" s="102"/>
      <c r="E41" s="1250" t="s">
        <v>31</v>
      </c>
      <c r="F41" s="1250"/>
      <c r="G41" s="1250"/>
      <c r="H41" s="1251"/>
      <c r="I41" s="351">
        <v>18248</v>
      </c>
      <c r="J41" s="352">
        <v>17891</v>
      </c>
      <c r="K41" s="352">
        <v>17604</v>
      </c>
      <c r="L41" s="352">
        <v>17797</v>
      </c>
      <c r="M41" s="353">
        <v>19444</v>
      </c>
    </row>
    <row r="42" spans="2:13" ht="27.75" customHeight="1" x14ac:dyDescent="0.15">
      <c r="B42" s="1246"/>
      <c r="C42" s="1247"/>
      <c r="D42" s="103"/>
      <c r="E42" s="1252" t="s">
        <v>32</v>
      </c>
      <c r="F42" s="1252"/>
      <c r="G42" s="1252"/>
      <c r="H42" s="1253"/>
      <c r="I42" s="354">
        <v>550</v>
      </c>
      <c r="J42" s="355">
        <v>450</v>
      </c>
      <c r="K42" s="355">
        <v>368</v>
      </c>
      <c r="L42" s="355">
        <v>300</v>
      </c>
      <c r="M42" s="356">
        <v>245</v>
      </c>
    </row>
    <row r="43" spans="2:13" ht="27.75" customHeight="1" x14ac:dyDescent="0.15">
      <c r="B43" s="1246"/>
      <c r="C43" s="1247"/>
      <c r="D43" s="103"/>
      <c r="E43" s="1252" t="s">
        <v>33</v>
      </c>
      <c r="F43" s="1252"/>
      <c r="G43" s="1252"/>
      <c r="H43" s="1253"/>
      <c r="I43" s="354">
        <v>8614</v>
      </c>
      <c r="J43" s="355">
        <v>7660</v>
      </c>
      <c r="K43" s="355">
        <v>6392</v>
      </c>
      <c r="L43" s="355">
        <v>5323</v>
      </c>
      <c r="M43" s="356">
        <v>5057</v>
      </c>
    </row>
    <row r="44" spans="2:13" ht="27.75" customHeight="1" x14ac:dyDescent="0.15">
      <c r="B44" s="1246"/>
      <c r="C44" s="1247"/>
      <c r="D44" s="103"/>
      <c r="E44" s="1252" t="s">
        <v>34</v>
      </c>
      <c r="F44" s="1252"/>
      <c r="G44" s="1252"/>
      <c r="H44" s="1253"/>
      <c r="I44" s="354">
        <v>450</v>
      </c>
      <c r="J44" s="355">
        <v>179</v>
      </c>
      <c r="K44" s="355">
        <v>176</v>
      </c>
      <c r="L44" s="355">
        <v>142</v>
      </c>
      <c r="M44" s="356">
        <v>293</v>
      </c>
    </row>
    <row r="45" spans="2:13" ht="27.75" customHeight="1" x14ac:dyDescent="0.15">
      <c r="B45" s="1246"/>
      <c r="C45" s="1247"/>
      <c r="D45" s="103"/>
      <c r="E45" s="1252" t="s">
        <v>35</v>
      </c>
      <c r="F45" s="1252"/>
      <c r="G45" s="1252"/>
      <c r="H45" s="1253"/>
      <c r="I45" s="354">
        <v>3295</v>
      </c>
      <c r="J45" s="355">
        <v>3383</v>
      </c>
      <c r="K45" s="355">
        <v>3245</v>
      </c>
      <c r="L45" s="355">
        <v>3233</v>
      </c>
      <c r="M45" s="356">
        <v>3249</v>
      </c>
    </row>
    <row r="46" spans="2:13" ht="27.75" customHeight="1" x14ac:dyDescent="0.15">
      <c r="B46" s="1246"/>
      <c r="C46" s="1247"/>
      <c r="D46" s="104"/>
      <c r="E46" s="1252" t="s">
        <v>36</v>
      </c>
      <c r="F46" s="1252"/>
      <c r="G46" s="1252"/>
      <c r="H46" s="1253"/>
      <c r="I46" s="354">
        <v>3266</v>
      </c>
      <c r="J46" s="355">
        <v>3062</v>
      </c>
      <c r="K46" s="355">
        <v>2861</v>
      </c>
      <c r="L46" s="355">
        <v>2659</v>
      </c>
      <c r="M46" s="356">
        <v>2459</v>
      </c>
    </row>
    <row r="47" spans="2:13" ht="27.75" customHeight="1" x14ac:dyDescent="0.15">
      <c r="B47" s="1246"/>
      <c r="C47" s="1247"/>
      <c r="D47" s="105"/>
      <c r="E47" s="1254" t="s">
        <v>37</v>
      </c>
      <c r="F47" s="1255"/>
      <c r="G47" s="1255"/>
      <c r="H47" s="1256"/>
      <c r="I47" s="354" t="s">
        <v>522</v>
      </c>
      <c r="J47" s="355" t="s">
        <v>522</v>
      </c>
      <c r="K47" s="355" t="s">
        <v>522</v>
      </c>
      <c r="L47" s="355" t="s">
        <v>522</v>
      </c>
      <c r="M47" s="356" t="s">
        <v>522</v>
      </c>
    </row>
    <row r="48" spans="2:13" ht="27.75" customHeight="1" x14ac:dyDescent="0.15">
      <c r="B48" s="1246"/>
      <c r="C48" s="1247"/>
      <c r="D48" s="103"/>
      <c r="E48" s="1252" t="s">
        <v>38</v>
      </c>
      <c r="F48" s="1252"/>
      <c r="G48" s="1252"/>
      <c r="H48" s="1253"/>
      <c r="I48" s="354" t="s">
        <v>522</v>
      </c>
      <c r="J48" s="355" t="s">
        <v>522</v>
      </c>
      <c r="K48" s="355" t="s">
        <v>522</v>
      </c>
      <c r="L48" s="355" t="s">
        <v>522</v>
      </c>
      <c r="M48" s="356" t="s">
        <v>522</v>
      </c>
    </row>
    <row r="49" spans="2:13" ht="27.75" customHeight="1" x14ac:dyDescent="0.15">
      <c r="B49" s="1248"/>
      <c r="C49" s="1249"/>
      <c r="D49" s="103"/>
      <c r="E49" s="1252" t="s">
        <v>39</v>
      </c>
      <c r="F49" s="1252"/>
      <c r="G49" s="1252"/>
      <c r="H49" s="1253"/>
      <c r="I49" s="354" t="s">
        <v>522</v>
      </c>
      <c r="J49" s="355" t="s">
        <v>522</v>
      </c>
      <c r="K49" s="355">
        <v>4</v>
      </c>
      <c r="L49" s="355" t="s">
        <v>522</v>
      </c>
      <c r="M49" s="356">
        <v>90</v>
      </c>
    </row>
    <row r="50" spans="2:13" ht="27.75" customHeight="1" x14ac:dyDescent="0.15">
      <c r="B50" s="1257" t="s">
        <v>40</v>
      </c>
      <c r="C50" s="1258"/>
      <c r="D50" s="106"/>
      <c r="E50" s="1252" t="s">
        <v>41</v>
      </c>
      <c r="F50" s="1252"/>
      <c r="G50" s="1252"/>
      <c r="H50" s="1253"/>
      <c r="I50" s="354">
        <v>8241</v>
      </c>
      <c r="J50" s="355">
        <v>9813</v>
      </c>
      <c r="K50" s="355">
        <v>11084</v>
      </c>
      <c r="L50" s="355">
        <v>11768</v>
      </c>
      <c r="M50" s="356">
        <v>13804</v>
      </c>
    </row>
    <row r="51" spans="2:13" ht="27.75" customHeight="1" x14ac:dyDescent="0.15">
      <c r="B51" s="1246"/>
      <c r="C51" s="1247"/>
      <c r="D51" s="103"/>
      <c r="E51" s="1252" t="s">
        <v>42</v>
      </c>
      <c r="F51" s="1252"/>
      <c r="G51" s="1252"/>
      <c r="H51" s="1253"/>
      <c r="I51" s="354">
        <v>5333</v>
      </c>
      <c r="J51" s="355">
        <v>4998</v>
      </c>
      <c r="K51" s="355">
        <v>4747</v>
      </c>
      <c r="L51" s="355">
        <v>4304</v>
      </c>
      <c r="M51" s="356">
        <v>4534</v>
      </c>
    </row>
    <row r="52" spans="2:13" ht="27.75" customHeight="1" x14ac:dyDescent="0.15">
      <c r="B52" s="1248"/>
      <c r="C52" s="1249"/>
      <c r="D52" s="103"/>
      <c r="E52" s="1252" t="s">
        <v>43</v>
      </c>
      <c r="F52" s="1252"/>
      <c r="G52" s="1252"/>
      <c r="H52" s="1253"/>
      <c r="I52" s="354">
        <v>23657</v>
      </c>
      <c r="J52" s="355">
        <v>23269</v>
      </c>
      <c r="K52" s="355">
        <v>22917</v>
      </c>
      <c r="L52" s="355">
        <v>22703</v>
      </c>
      <c r="M52" s="356">
        <v>22877</v>
      </c>
    </row>
    <row r="53" spans="2:13" ht="27.75" customHeight="1" thickBot="1" x14ac:dyDescent="0.2">
      <c r="B53" s="1259" t="s">
        <v>44</v>
      </c>
      <c r="C53" s="1260"/>
      <c r="D53" s="107"/>
      <c r="E53" s="1261" t="s">
        <v>45</v>
      </c>
      <c r="F53" s="1261"/>
      <c r="G53" s="1261"/>
      <c r="H53" s="1262"/>
      <c r="I53" s="357">
        <v>-2809</v>
      </c>
      <c r="J53" s="358">
        <v>-5454</v>
      </c>
      <c r="K53" s="358">
        <v>-8099</v>
      </c>
      <c r="L53" s="358">
        <v>-9320</v>
      </c>
      <c r="M53" s="359">
        <v>-10377</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v3IsyOH6tHVQXUrgPg1yp2wPaKn33W3+cf25nHaDex3Go+Pb8+elkIzJfDOtWz1ZL6aLgcIB79RJh/Aq94P0FA==" saltValue="xSo5FP7af+Qc8Xt3jIqHo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96" zoomScaleNormal="96"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566</v>
      </c>
      <c r="G54" s="116" t="s">
        <v>567</v>
      </c>
      <c r="H54" s="117" t="s">
        <v>568</v>
      </c>
    </row>
    <row r="55" spans="2:8" ht="52.5" customHeight="1" x14ac:dyDescent="0.15">
      <c r="B55" s="118"/>
      <c r="C55" s="1271" t="s">
        <v>48</v>
      </c>
      <c r="D55" s="1271"/>
      <c r="E55" s="1272"/>
      <c r="F55" s="119">
        <v>3744</v>
      </c>
      <c r="G55" s="119">
        <v>4101</v>
      </c>
      <c r="H55" s="120">
        <v>4609</v>
      </c>
    </row>
    <row r="56" spans="2:8" ht="52.5" customHeight="1" x14ac:dyDescent="0.15">
      <c r="B56" s="121"/>
      <c r="C56" s="1273" t="s">
        <v>49</v>
      </c>
      <c r="D56" s="1273"/>
      <c r="E56" s="1274"/>
      <c r="F56" s="122">
        <v>1456</v>
      </c>
      <c r="G56" s="122">
        <v>1456</v>
      </c>
      <c r="H56" s="123">
        <v>2046</v>
      </c>
    </row>
    <row r="57" spans="2:8" ht="53.25" customHeight="1" x14ac:dyDescent="0.15">
      <c r="B57" s="121"/>
      <c r="C57" s="1275" t="s">
        <v>50</v>
      </c>
      <c r="D57" s="1275"/>
      <c r="E57" s="1276"/>
      <c r="F57" s="124">
        <v>5469</v>
      </c>
      <c r="G57" s="124">
        <v>5773</v>
      </c>
      <c r="H57" s="125">
        <v>6682</v>
      </c>
    </row>
    <row r="58" spans="2:8" ht="45.75" customHeight="1" x14ac:dyDescent="0.15">
      <c r="B58" s="126"/>
      <c r="C58" s="1263" t="s">
        <v>597</v>
      </c>
      <c r="D58" s="1264"/>
      <c r="E58" s="1265"/>
      <c r="F58" s="127">
        <v>3200</v>
      </c>
      <c r="G58" s="127">
        <v>3300</v>
      </c>
      <c r="H58" s="128">
        <v>4080</v>
      </c>
    </row>
    <row r="59" spans="2:8" ht="45.75" customHeight="1" x14ac:dyDescent="0.15">
      <c r="B59" s="126"/>
      <c r="C59" s="1263" t="s">
        <v>598</v>
      </c>
      <c r="D59" s="1264"/>
      <c r="E59" s="1265"/>
      <c r="F59" s="127">
        <v>925</v>
      </c>
      <c r="G59" s="127">
        <v>1025</v>
      </c>
      <c r="H59" s="128">
        <v>1125</v>
      </c>
    </row>
    <row r="60" spans="2:8" ht="45.75" customHeight="1" x14ac:dyDescent="0.15">
      <c r="B60" s="126"/>
      <c r="C60" s="1263" t="s">
        <v>599</v>
      </c>
      <c r="D60" s="1264"/>
      <c r="E60" s="1265"/>
      <c r="F60" s="127">
        <v>392</v>
      </c>
      <c r="G60" s="127">
        <v>392</v>
      </c>
      <c r="H60" s="128">
        <v>392</v>
      </c>
    </row>
    <row r="61" spans="2:8" ht="45.75" customHeight="1" x14ac:dyDescent="0.15">
      <c r="B61" s="126"/>
      <c r="C61" s="1263" t="s">
        <v>600</v>
      </c>
      <c r="D61" s="1264"/>
      <c r="E61" s="1265"/>
      <c r="F61" s="127">
        <v>365</v>
      </c>
      <c r="G61" s="127">
        <v>365</v>
      </c>
      <c r="H61" s="128">
        <v>345</v>
      </c>
    </row>
    <row r="62" spans="2:8" ht="45.75" customHeight="1" thickBot="1" x14ac:dyDescent="0.2">
      <c r="B62" s="129"/>
      <c r="C62" s="1266" t="s">
        <v>601</v>
      </c>
      <c r="D62" s="1267"/>
      <c r="E62" s="1268"/>
      <c r="F62" s="130">
        <v>339</v>
      </c>
      <c r="G62" s="130">
        <v>339</v>
      </c>
      <c r="H62" s="131">
        <v>339</v>
      </c>
    </row>
    <row r="63" spans="2:8" ht="52.5" customHeight="1" thickBot="1" x14ac:dyDescent="0.2">
      <c r="B63" s="132"/>
      <c r="C63" s="1269" t="s">
        <v>51</v>
      </c>
      <c r="D63" s="1269"/>
      <c r="E63" s="1270"/>
      <c r="F63" s="133">
        <v>10669</v>
      </c>
      <c r="G63" s="133">
        <v>11330</v>
      </c>
      <c r="H63" s="134">
        <v>13337</v>
      </c>
    </row>
    <row r="64" spans="2:8" x14ac:dyDescent="0.15"/>
  </sheetData>
  <sheetProtection algorithmName="SHA-512" hashValue="cgmBX6VXW4Vnxsd2LUqf850z/6zi55il3GrmcffaLaGul1OsppA3zDR4SUWJ+HgyFDOtoIhrmfVJ9ioWxGJfow==" saltValue="6dzGYtIBqIEMhCPt3KDFd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BE664-EED9-4F89-AF1F-5E91F17269FA}">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70" customWidth="1"/>
    <col min="2" max="107" width="2.5" style="370" customWidth="1"/>
    <col min="108" max="108" width="6.125" style="377" customWidth="1"/>
    <col min="109" max="109" width="5.875" style="376" customWidth="1"/>
    <col min="110" max="16384" width="8.625" style="370" hidden="1"/>
  </cols>
  <sheetData>
    <row r="1" spans="1:109" ht="42.75" customHeight="1" x14ac:dyDescent="0.15">
      <c r="A1" s="368"/>
      <c r="B1" s="369"/>
      <c r="DD1" s="370"/>
      <c r="DE1" s="370"/>
    </row>
    <row r="2" spans="1:109" ht="25.5" customHeight="1" x14ac:dyDescent="0.15">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x14ac:dyDescent="0.15">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55" customFormat="1"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55" customFormat="1"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55" customFormat="1"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55" customFormat="1"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55" customFormat="1"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55" customFormat="1"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55" customFormat="1"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55" customFormat="1"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55" customFormat="1"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55" customFormat="1"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55" customForma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55" customFormat="1" x14ac:dyDescent="0.15">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55" customFormat="1" x14ac:dyDescent="0.15">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55" customFormat="1" x14ac:dyDescent="0.15">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55" customFormat="1" x14ac:dyDescent="0.15">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x14ac:dyDescent="0.15">
      <c r="DD19" s="370"/>
      <c r="DE19" s="370"/>
    </row>
    <row r="20" spans="1:109" x14ac:dyDescent="0.15">
      <c r="DD20" s="370"/>
      <c r="DE20" s="370"/>
    </row>
    <row r="21" spans="1:109" ht="17.25" customHeight="1" x14ac:dyDescent="0.15">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x14ac:dyDescent="0.15">
      <c r="B22" s="376"/>
    </row>
    <row r="23" spans="1:109" x14ac:dyDescent="0.15">
      <c r="B23" s="376"/>
    </row>
    <row r="24" spans="1:109" x14ac:dyDescent="0.15">
      <c r="B24" s="376"/>
    </row>
    <row r="25" spans="1:109" x14ac:dyDescent="0.15">
      <c r="B25" s="376"/>
    </row>
    <row r="26" spans="1:109" x14ac:dyDescent="0.15">
      <c r="B26" s="376"/>
    </row>
    <row r="27" spans="1:109" x14ac:dyDescent="0.15">
      <c r="B27" s="376"/>
    </row>
    <row r="28" spans="1:109" x14ac:dyDescent="0.15">
      <c r="B28" s="376"/>
    </row>
    <row r="29" spans="1:109" x14ac:dyDescent="0.15">
      <c r="B29" s="376"/>
    </row>
    <row r="30" spans="1:109" x14ac:dyDescent="0.15">
      <c r="B30" s="376"/>
    </row>
    <row r="31" spans="1:109" x14ac:dyDescent="0.15">
      <c r="B31" s="376"/>
    </row>
    <row r="32" spans="1:109" x14ac:dyDescent="0.15">
      <c r="B32" s="376"/>
    </row>
    <row r="33" spans="2:109" x14ac:dyDescent="0.15">
      <c r="B33" s="376"/>
    </row>
    <row r="34" spans="2:109" x14ac:dyDescent="0.15">
      <c r="B34" s="376"/>
    </row>
    <row r="35" spans="2:109" x14ac:dyDescent="0.15">
      <c r="B35" s="376"/>
    </row>
    <row r="36" spans="2:109" x14ac:dyDescent="0.15">
      <c r="B36" s="376"/>
    </row>
    <row r="37" spans="2:109" x14ac:dyDescent="0.15">
      <c r="B37" s="376"/>
    </row>
    <row r="38" spans="2:109" x14ac:dyDescent="0.15">
      <c r="B38" s="376"/>
    </row>
    <row r="39" spans="2:109" x14ac:dyDescent="0.15">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x14ac:dyDescent="0.15">
      <c r="B40" s="381"/>
      <c r="DD40" s="381"/>
      <c r="DE40" s="370"/>
    </row>
    <row r="41" spans="2:109" ht="17.25" x14ac:dyDescent="0.15">
      <c r="B41" s="382" t="s">
        <v>603</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x14ac:dyDescent="0.15">
      <c r="B42" s="376"/>
      <c r="G42" s="383"/>
      <c r="I42" s="384"/>
      <c r="J42" s="384"/>
      <c r="K42" s="384"/>
      <c r="AM42" s="383"/>
      <c r="AN42" s="383" t="s">
        <v>604</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x14ac:dyDescent="0.15">
      <c r="B43" s="376"/>
      <c r="AN43" s="1277" t="s">
        <v>605</v>
      </c>
      <c r="AO43" s="1278"/>
      <c r="AP43" s="1278"/>
      <c r="AQ43" s="1278"/>
      <c r="AR43" s="1278"/>
      <c r="AS43" s="1278"/>
      <c r="AT43" s="1278"/>
      <c r="AU43" s="1278"/>
      <c r="AV43" s="1278"/>
      <c r="AW43" s="1278"/>
      <c r="AX43" s="1278"/>
      <c r="AY43" s="1278"/>
      <c r="AZ43" s="1278"/>
      <c r="BA43" s="1278"/>
      <c r="BB43" s="1278"/>
      <c r="BC43" s="1278"/>
      <c r="BD43" s="1278"/>
      <c r="BE43" s="1278"/>
      <c r="BF43" s="1278"/>
      <c r="BG43" s="1278"/>
      <c r="BH43" s="1278"/>
      <c r="BI43" s="1278"/>
      <c r="BJ43" s="1278"/>
      <c r="BK43" s="1278"/>
      <c r="BL43" s="1278"/>
      <c r="BM43" s="1278"/>
      <c r="BN43" s="1278"/>
      <c r="BO43" s="1278"/>
      <c r="BP43" s="1278"/>
      <c r="BQ43" s="1278"/>
      <c r="BR43" s="1278"/>
      <c r="BS43" s="1278"/>
      <c r="BT43" s="1278"/>
      <c r="BU43" s="1278"/>
      <c r="BV43" s="1278"/>
      <c r="BW43" s="1278"/>
      <c r="BX43" s="1278"/>
      <c r="BY43" s="1278"/>
      <c r="BZ43" s="1278"/>
      <c r="CA43" s="1278"/>
      <c r="CB43" s="1278"/>
      <c r="CC43" s="1278"/>
      <c r="CD43" s="1278"/>
      <c r="CE43" s="1278"/>
      <c r="CF43" s="1278"/>
      <c r="CG43" s="1278"/>
      <c r="CH43" s="1278"/>
      <c r="CI43" s="1278"/>
      <c r="CJ43" s="1278"/>
      <c r="CK43" s="1278"/>
      <c r="CL43" s="1278"/>
      <c r="CM43" s="1278"/>
      <c r="CN43" s="1278"/>
      <c r="CO43" s="1278"/>
      <c r="CP43" s="1278"/>
      <c r="CQ43" s="1278"/>
      <c r="CR43" s="1278"/>
      <c r="CS43" s="1278"/>
      <c r="CT43" s="1278"/>
      <c r="CU43" s="1278"/>
      <c r="CV43" s="1278"/>
      <c r="CW43" s="1278"/>
      <c r="CX43" s="1278"/>
      <c r="CY43" s="1278"/>
      <c r="CZ43" s="1278"/>
      <c r="DA43" s="1278"/>
      <c r="DB43" s="1278"/>
      <c r="DC43" s="1279"/>
    </row>
    <row r="44" spans="2:109" x14ac:dyDescent="0.15">
      <c r="B44" s="376"/>
      <c r="AN44" s="1280"/>
      <c r="AO44" s="1281"/>
      <c r="AP44" s="1281"/>
      <c r="AQ44" s="1281"/>
      <c r="AR44" s="1281"/>
      <c r="AS44" s="1281"/>
      <c r="AT44" s="1281"/>
      <c r="AU44" s="1281"/>
      <c r="AV44" s="1281"/>
      <c r="AW44" s="1281"/>
      <c r="AX44" s="1281"/>
      <c r="AY44" s="1281"/>
      <c r="AZ44" s="1281"/>
      <c r="BA44" s="1281"/>
      <c r="BB44" s="1281"/>
      <c r="BC44" s="1281"/>
      <c r="BD44" s="1281"/>
      <c r="BE44" s="1281"/>
      <c r="BF44" s="1281"/>
      <c r="BG44" s="1281"/>
      <c r="BH44" s="1281"/>
      <c r="BI44" s="1281"/>
      <c r="BJ44" s="1281"/>
      <c r="BK44" s="1281"/>
      <c r="BL44" s="1281"/>
      <c r="BM44" s="1281"/>
      <c r="BN44" s="1281"/>
      <c r="BO44" s="1281"/>
      <c r="BP44" s="1281"/>
      <c r="BQ44" s="1281"/>
      <c r="BR44" s="1281"/>
      <c r="BS44" s="1281"/>
      <c r="BT44" s="1281"/>
      <c r="BU44" s="1281"/>
      <c r="BV44" s="1281"/>
      <c r="BW44" s="1281"/>
      <c r="BX44" s="1281"/>
      <c r="BY44" s="1281"/>
      <c r="BZ44" s="1281"/>
      <c r="CA44" s="1281"/>
      <c r="CB44" s="1281"/>
      <c r="CC44" s="1281"/>
      <c r="CD44" s="1281"/>
      <c r="CE44" s="1281"/>
      <c r="CF44" s="1281"/>
      <c r="CG44" s="1281"/>
      <c r="CH44" s="1281"/>
      <c r="CI44" s="1281"/>
      <c r="CJ44" s="1281"/>
      <c r="CK44" s="1281"/>
      <c r="CL44" s="1281"/>
      <c r="CM44" s="1281"/>
      <c r="CN44" s="1281"/>
      <c r="CO44" s="1281"/>
      <c r="CP44" s="1281"/>
      <c r="CQ44" s="1281"/>
      <c r="CR44" s="1281"/>
      <c r="CS44" s="1281"/>
      <c r="CT44" s="1281"/>
      <c r="CU44" s="1281"/>
      <c r="CV44" s="1281"/>
      <c r="CW44" s="1281"/>
      <c r="CX44" s="1281"/>
      <c r="CY44" s="1281"/>
      <c r="CZ44" s="1281"/>
      <c r="DA44" s="1281"/>
      <c r="DB44" s="1281"/>
      <c r="DC44" s="1282"/>
    </row>
    <row r="45" spans="2:109" x14ac:dyDescent="0.15">
      <c r="B45" s="376"/>
      <c r="AN45" s="1280"/>
      <c r="AO45" s="1281"/>
      <c r="AP45" s="1281"/>
      <c r="AQ45" s="1281"/>
      <c r="AR45" s="1281"/>
      <c r="AS45" s="1281"/>
      <c r="AT45" s="1281"/>
      <c r="AU45" s="1281"/>
      <c r="AV45" s="1281"/>
      <c r="AW45" s="1281"/>
      <c r="AX45" s="1281"/>
      <c r="AY45" s="1281"/>
      <c r="AZ45" s="1281"/>
      <c r="BA45" s="1281"/>
      <c r="BB45" s="1281"/>
      <c r="BC45" s="1281"/>
      <c r="BD45" s="1281"/>
      <c r="BE45" s="1281"/>
      <c r="BF45" s="1281"/>
      <c r="BG45" s="1281"/>
      <c r="BH45" s="1281"/>
      <c r="BI45" s="1281"/>
      <c r="BJ45" s="1281"/>
      <c r="BK45" s="1281"/>
      <c r="BL45" s="1281"/>
      <c r="BM45" s="1281"/>
      <c r="BN45" s="1281"/>
      <c r="BO45" s="1281"/>
      <c r="BP45" s="1281"/>
      <c r="BQ45" s="1281"/>
      <c r="BR45" s="1281"/>
      <c r="BS45" s="1281"/>
      <c r="BT45" s="1281"/>
      <c r="BU45" s="1281"/>
      <c r="BV45" s="1281"/>
      <c r="BW45" s="1281"/>
      <c r="BX45" s="1281"/>
      <c r="BY45" s="1281"/>
      <c r="BZ45" s="1281"/>
      <c r="CA45" s="1281"/>
      <c r="CB45" s="1281"/>
      <c r="CC45" s="1281"/>
      <c r="CD45" s="1281"/>
      <c r="CE45" s="1281"/>
      <c r="CF45" s="1281"/>
      <c r="CG45" s="1281"/>
      <c r="CH45" s="1281"/>
      <c r="CI45" s="1281"/>
      <c r="CJ45" s="1281"/>
      <c r="CK45" s="1281"/>
      <c r="CL45" s="1281"/>
      <c r="CM45" s="1281"/>
      <c r="CN45" s="1281"/>
      <c r="CO45" s="1281"/>
      <c r="CP45" s="1281"/>
      <c r="CQ45" s="1281"/>
      <c r="CR45" s="1281"/>
      <c r="CS45" s="1281"/>
      <c r="CT45" s="1281"/>
      <c r="CU45" s="1281"/>
      <c r="CV45" s="1281"/>
      <c r="CW45" s="1281"/>
      <c r="CX45" s="1281"/>
      <c r="CY45" s="1281"/>
      <c r="CZ45" s="1281"/>
      <c r="DA45" s="1281"/>
      <c r="DB45" s="1281"/>
      <c r="DC45" s="1282"/>
    </row>
    <row r="46" spans="2:109" x14ac:dyDescent="0.15">
      <c r="B46" s="376"/>
      <c r="AN46" s="1280"/>
      <c r="AO46" s="1281"/>
      <c r="AP46" s="1281"/>
      <c r="AQ46" s="1281"/>
      <c r="AR46" s="1281"/>
      <c r="AS46" s="1281"/>
      <c r="AT46" s="1281"/>
      <c r="AU46" s="1281"/>
      <c r="AV46" s="1281"/>
      <c r="AW46" s="1281"/>
      <c r="AX46" s="1281"/>
      <c r="AY46" s="1281"/>
      <c r="AZ46" s="1281"/>
      <c r="BA46" s="1281"/>
      <c r="BB46" s="1281"/>
      <c r="BC46" s="1281"/>
      <c r="BD46" s="1281"/>
      <c r="BE46" s="1281"/>
      <c r="BF46" s="1281"/>
      <c r="BG46" s="1281"/>
      <c r="BH46" s="1281"/>
      <c r="BI46" s="1281"/>
      <c r="BJ46" s="1281"/>
      <c r="BK46" s="1281"/>
      <c r="BL46" s="1281"/>
      <c r="BM46" s="1281"/>
      <c r="BN46" s="1281"/>
      <c r="BO46" s="1281"/>
      <c r="BP46" s="1281"/>
      <c r="BQ46" s="1281"/>
      <c r="BR46" s="1281"/>
      <c r="BS46" s="1281"/>
      <c r="BT46" s="1281"/>
      <c r="BU46" s="1281"/>
      <c r="BV46" s="1281"/>
      <c r="BW46" s="1281"/>
      <c r="BX46" s="1281"/>
      <c r="BY46" s="1281"/>
      <c r="BZ46" s="1281"/>
      <c r="CA46" s="1281"/>
      <c r="CB46" s="1281"/>
      <c r="CC46" s="1281"/>
      <c r="CD46" s="1281"/>
      <c r="CE46" s="1281"/>
      <c r="CF46" s="1281"/>
      <c r="CG46" s="1281"/>
      <c r="CH46" s="1281"/>
      <c r="CI46" s="1281"/>
      <c r="CJ46" s="1281"/>
      <c r="CK46" s="1281"/>
      <c r="CL46" s="1281"/>
      <c r="CM46" s="1281"/>
      <c r="CN46" s="1281"/>
      <c r="CO46" s="1281"/>
      <c r="CP46" s="1281"/>
      <c r="CQ46" s="1281"/>
      <c r="CR46" s="1281"/>
      <c r="CS46" s="1281"/>
      <c r="CT46" s="1281"/>
      <c r="CU46" s="1281"/>
      <c r="CV46" s="1281"/>
      <c r="CW46" s="1281"/>
      <c r="CX46" s="1281"/>
      <c r="CY46" s="1281"/>
      <c r="CZ46" s="1281"/>
      <c r="DA46" s="1281"/>
      <c r="DB46" s="1281"/>
      <c r="DC46" s="1282"/>
    </row>
    <row r="47" spans="2:109" x14ac:dyDescent="0.15">
      <c r="B47" s="376"/>
      <c r="AN47" s="1283"/>
      <c r="AO47" s="1284"/>
      <c r="AP47" s="1284"/>
      <c r="AQ47" s="1284"/>
      <c r="AR47" s="1284"/>
      <c r="AS47" s="1284"/>
      <c r="AT47" s="1284"/>
      <c r="AU47" s="1284"/>
      <c r="AV47" s="1284"/>
      <c r="AW47" s="1284"/>
      <c r="AX47" s="1284"/>
      <c r="AY47" s="1284"/>
      <c r="AZ47" s="1284"/>
      <c r="BA47" s="1284"/>
      <c r="BB47" s="1284"/>
      <c r="BC47" s="1284"/>
      <c r="BD47" s="1284"/>
      <c r="BE47" s="1284"/>
      <c r="BF47" s="1284"/>
      <c r="BG47" s="1284"/>
      <c r="BH47" s="1284"/>
      <c r="BI47" s="1284"/>
      <c r="BJ47" s="1284"/>
      <c r="BK47" s="1284"/>
      <c r="BL47" s="1284"/>
      <c r="BM47" s="1284"/>
      <c r="BN47" s="1284"/>
      <c r="BO47" s="1284"/>
      <c r="BP47" s="1284"/>
      <c r="BQ47" s="1284"/>
      <c r="BR47" s="1284"/>
      <c r="BS47" s="1284"/>
      <c r="BT47" s="1284"/>
      <c r="BU47" s="1284"/>
      <c r="BV47" s="1284"/>
      <c r="BW47" s="1284"/>
      <c r="BX47" s="1284"/>
      <c r="BY47" s="1284"/>
      <c r="BZ47" s="1284"/>
      <c r="CA47" s="1284"/>
      <c r="CB47" s="1284"/>
      <c r="CC47" s="1284"/>
      <c r="CD47" s="1284"/>
      <c r="CE47" s="1284"/>
      <c r="CF47" s="1284"/>
      <c r="CG47" s="1284"/>
      <c r="CH47" s="1284"/>
      <c r="CI47" s="1284"/>
      <c r="CJ47" s="1284"/>
      <c r="CK47" s="1284"/>
      <c r="CL47" s="1284"/>
      <c r="CM47" s="1284"/>
      <c r="CN47" s="1284"/>
      <c r="CO47" s="1284"/>
      <c r="CP47" s="1284"/>
      <c r="CQ47" s="1284"/>
      <c r="CR47" s="1284"/>
      <c r="CS47" s="1284"/>
      <c r="CT47" s="1284"/>
      <c r="CU47" s="1284"/>
      <c r="CV47" s="1284"/>
      <c r="CW47" s="1284"/>
      <c r="CX47" s="1284"/>
      <c r="CY47" s="1284"/>
      <c r="CZ47" s="1284"/>
      <c r="DA47" s="1284"/>
      <c r="DB47" s="1284"/>
      <c r="DC47" s="1285"/>
    </row>
    <row r="48" spans="2:109" x14ac:dyDescent="0.15">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x14ac:dyDescent="0.15">
      <c r="B49" s="376"/>
      <c r="AN49" s="370" t="s">
        <v>606</v>
      </c>
    </row>
    <row r="50" spans="1:109" x14ac:dyDescent="0.15">
      <c r="B50" s="376"/>
      <c r="G50" s="1286"/>
      <c r="H50" s="1286"/>
      <c r="I50" s="1286"/>
      <c r="J50" s="1286"/>
      <c r="K50" s="386"/>
      <c r="L50" s="386"/>
      <c r="M50" s="387"/>
      <c r="N50" s="387"/>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90" t="s">
        <v>564</v>
      </c>
      <c r="BQ50" s="1290"/>
      <c r="BR50" s="1290"/>
      <c r="BS50" s="1290"/>
      <c r="BT50" s="1290"/>
      <c r="BU50" s="1290"/>
      <c r="BV50" s="1290"/>
      <c r="BW50" s="1290"/>
      <c r="BX50" s="1290" t="s">
        <v>565</v>
      </c>
      <c r="BY50" s="1290"/>
      <c r="BZ50" s="1290"/>
      <c r="CA50" s="1290"/>
      <c r="CB50" s="1290"/>
      <c r="CC50" s="1290"/>
      <c r="CD50" s="1290"/>
      <c r="CE50" s="1290"/>
      <c r="CF50" s="1290" t="s">
        <v>566</v>
      </c>
      <c r="CG50" s="1290"/>
      <c r="CH50" s="1290"/>
      <c r="CI50" s="1290"/>
      <c r="CJ50" s="1290"/>
      <c r="CK50" s="1290"/>
      <c r="CL50" s="1290"/>
      <c r="CM50" s="1290"/>
      <c r="CN50" s="1290" t="s">
        <v>567</v>
      </c>
      <c r="CO50" s="1290"/>
      <c r="CP50" s="1290"/>
      <c r="CQ50" s="1290"/>
      <c r="CR50" s="1290"/>
      <c r="CS50" s="1290"/>
      <c r="CT50" s="1290"/>
      <c r="CU50" s="1290"/>
      <c r="CV50" s="1290" t="s">
        <v>568</v>
      </c>
      <c r="CW50" s="1290"/>
      <c r="CX50" s="1290"/>
      <c r="CY50" s="1290"/>
      <c r="CZ50" s="1290"/>
      <c r="DA50" s="1290"/>
      <c r="DB50" s="1290"/>
      <c r="DC50" s="1290"/>
    </row>
    <row r="51" spans="1:109" ht="13.5" customHeight="1" x14ac:dyDescent="0.15">
      <c r="B51" s="376"/>
      <c r="G51" s="1296"/>
      <c r="H51" s="1296"/>
      <c r="I51" s="1294"/>
      <c r="J51" s="1294"/>
      <c r="K51" s="1292"/>
      <c r="L51" s="1292"/>
      <c r="M51" s="1292"/>
      <c r="N51" s="1292"/>
      <c r="AM51" s="385"/>
      <c r="AN51" s="1293" t="s">
        <v>607</v>
      </c>
      <c r="AO51" s="1293"/>
      <c r="AP51" s="1293"/>
      <c r="AQ51" s="1293"/>
      <c r="AR51" s="1293"/>
      <c r="AS51" s="1293"/>
      <c r="AT51" s="1293"/>
      <c r="AU51" s="1293"/>
      <c r="AV51" s="1293"/>
      <c r="AW51" s="1293"/>
      <c r="AX51" s="1293"/>
      <c r="AY51" s="1293"/>
      <c r="AZ51" s="1293"/>
      <c r="BA51" s="1293"/>
      <c r="BB51" s="1293" t="s">
        <v>608</v>
      </c>
      <c r="BC51" s="1293"/>
      <c r="BD51" s="1293"/>
      <c r="BE51" s="1293"/>
      <c r="BF51" s="1293"/>
      <c r="BG51" s="1293"/>
      <c r="BH51" s="1293"/>
      <c r="BI51" s="1293"/>
      <c r="BJ51" s="1293"/>
      <c r="BK51" s="1293"/>
      <c r="BL51" s="1293"/>
      <c r="BM51" s="1293"/>
      <c r="BN51" s="1293"/>
      <c r="BO51" s="1293"/>
      <c r="BP51" s="1291"/>
      <c r="BQ51" s="1291"/>
      <c r="BR51" s="1291"/>
      <c r="BS51" s="1291"/>
      <c r="BT51" s="1291"/>
      <c r="BU51" s="1291"/>
      <c r="BV51" s="1291"/>
      <c r="BW51" s="1291"/>
      <c r="BX51" s="1291"/>
      <c r="BY51" s="1291"/>
      <c r="BZ51" s="1291"/>
      <c r="CA51" s="1291"/>
      <c r="CB51" s="1291"/>
      <c r="CC51" s="1291"/>
      <c r="CD51" s="1291"/>
      <c r="CE51" s="1291"/>
      <c r="CF51" s="1291"/>
      <c r="CG51" s="1291"/>
      <c r="CH51" s="1291"/>
      <c r="CI51" s="1291"/>
      <c r="CJ51" s="1291"/>
      <c r="CK51" s="1291"/>
      <c r="CL51" s="1291"/>
      <c r="CM51" s="1291"/>
      <c r="CN51" s="1291"/>
      <c r="CO51" s="1291"/>
      <c r="CP51" s="1291"/>
      <c r="CQ51" s="1291"/>
      <c r="CR51" s="1291"/>
      <c r="CS51" s="1291"/>
      <c r="CT51" s="1291"/>
      <c r="CU51" s="1291"/>
      <c r="CV51" s="1291"/>
      <c r="CW51" s="1291"/>
      <c r="CX51" s="1291"/>
      <c r="CY51" s="1291"/>
      <c r="CZ51" s="1291"/>
      <c r="DA51" s="1291"/>
      <c r="DB51" s="1291"/>
      <c r="DC51" s="1291"/>
    </row>
    <row r="52" spans="1:109" x14ac:dyDescent="0.15">
      <c r="B52" s="376"/>
      <c r="G52" s="1296"/>
      <c r="H52" s="1296"/>
      <c r="I52" s="1294"/>
      <c r="J52" s="1294"/>
      <c r="K52" s="1292"/>
      <c r="L52" s="1292"/>
      <c r="M52" s="1292"/>
      <c r="N52" s="1292"/>
      <c r="AM52" s="385"/>
      <c r="AN52" s="1293"/>
      <c r="AO52" s="1293"/>
      <c r="AP52" s="1293"/>
      <c r="AQ52" s="1293"/>
      <c r="AR52" s="1293"/>
      <c r="AS52" s="1293"/>
      <c r="AT52" s="1293"/>
      <c r="AU52" s="1293"/>
      <c r="AV52" s="1293"/>
      <c r="AW52" s="1293"/>
      <c r="AX52" s="1293"/>
      <c r="AY52" s="1293"/>
      <c r="AZ52" s="1293"/>
      <c r="BA52" s="1293"/>
      <c r="BB52" s="1293"/>
      <c r="BC52" s="1293"/>
      <c r="BD52" s="1293"/>
      <c r="BE52" s="1293"/>
      <c r="BF52" s="1293"/>
      <c r="BG52" s="1293"/>
      <c r="BH52" s="1293"/>
      <c r="BI52" s="1293"/>
      <c r="BJ52" s="1293"/>
      <c r="BK52" s="1293"/>
      <c r="BL52" s="1293"/>
      <c r="BM52" s="1293"/>
      <c r="BN52" s="1293"/>
      <c r="BO52" s="1293"/>
      <c r="BP52" s="1291"/>
      <c r="BQ52" s="1291"/>
      <c r="BR52" s="1291"/>
      <c r="BS52" s="1291"/>
      <c r="BT52" s="1291"/>
      <c r="BU52" s="1291"/>
      <c r="BV52" s="1291"/>
      <c r="BW52" s="1291"/>
      <c r="BX52" s="1291"/>
      <c r="BY52" s="1291"/>
      <c r="BZ52" s="1291"/>
      <c r="CA52" s="1291"/>
      <c r="CB52" s="1291"/>
      <c r="CC52" s="1291"/>
      <c r="CD52" s="1291"/>
      <c r="CE52" s="1291"/>
      <c r="CF52" s="1291"/>
      <c r="CG52" s="1291"/>
      <c r="CH52" s="1291"/>
      <c r="CI52" s="1291"/>
      <c r="CJ52" s="1291"/>
      <c r="CK52" s="1291"/>
      <c r="CL52" s="1291"/>
      <c r="CM52" s="1291"/>
      <c r="CN52" s="1291"/>
      <c r="CO52" s="1291"/>
      <c r="CP52" s="1291"/>
      <c r="CQ52" s="1291"/>
      <c r="CR52" s="1291"/>
      <c r="CS52" s="1291"/>
      <c r="CT52" s="1291"/>
      <c r="CU52" s="1291"/>
      <c r="CV52" s="1291"/>
      <c r="CW52" s="1291"/>
      <c r="CX52" s="1291"/>
      <c r="CY52" s="1291"/>
      <c r="CZ52" s="1291"/>
      <c r="DA52" s="1291"/>
      <c r="DB52" s="1291"/>
      <c r="DC52" s="1291"/>
    </row>
    <row r="53" spans="1:109" x14ac:dyDescent="0.15">
      <c r="A53" s="384"/>
      <c r="B53" s="376"/>
      <c r="G53" s="1296"/>
      <c r="H53" s="1296"/>
      <c r="I53" s="1286"/>
      <c r="J53" s="1286"/>
      <c r="K53" s="1292"/>
      <c r="L53" s="1292"/>
      <c r="M53" s="1292"/>
      <c r="N53" s="1292"/>
      <c r="AM53" s="385"/>
      <c r="AN53" s="1293"/>
      <c r="AO53" s="1293"/>
      <c r="AP53" s="1293"/>
      <c r="AQ53" s="1293"/>
      <c r="AR53" s="1293"/>
      <c r="AS53" s="1293"/>
      <c r="AT53" s="1293"/>
      <c r="AU53" s="1293"/>
      <c r="AV53" s="1293"/>
      <c r="AW53" s="1293"/>
      <c r="AX53" s="1293"/>
      <c r="AY53" s="1293"/>
      <c r="AZ53" s="1293"/>
      <c r="BA53" s="1293"/>
      <c r="BB53" s="1293" t="s">
        <v>609</v>
      </c>
      <c r="BC53" s="1293"/>
      <c r="BD53" s="1293"/>
      <c r="BE53" s="1293"/>
      <c r="BF53" s="1293"/>
      <c r="BG53" s="1293"/>
      <c r="BH53" s="1293"/>
      <c r="BI53" s="1293"/>
      <c r="BJ53" s="1293"/>
      <c r="BK53" s="1293"/>
      <c r="BL53" s="1293"/>
      <c r="BM53" s="1293"/>
      <c r="BN53" s="1293"/>
      <c r="BO53" s="1293"/>
      <c r="BP53" s="1291">
        <v>56.6</v>
      </c>
      <c r="BQ53" s="1291"/>
      <c r="BR53" s="1291"/>
      <c r="BS53" s="1291"/>
      <c r="BT53" s="1291"/>
      <c r="BU53" s="1291"/>
      <c r="BV53" s="1291"/>
      <c r="BW53" s="1291"/>
      <c r="BX53" s="1291">
        <v>59.3</v>
      </c>
      <c r="BY53" s="1291"/>
      <c r="BZ53" s="1291"/>
      <c r="CA53" s="1291"/>
      <c r="CB53" s="1291"/>
      <c r="CC53" s="1291"/>
      <c r="CD53" s="1291"/>
      <c r="CE53" s="1291"/>
      <c r="CF53" s="1291">
        <v>60.2</v>
      </c>
      <c r="CG53" s="1291"/>
      <c r="CH53" s="1291"/>
      <c r="CI53" s="1291"/>
      <c r="CJ53" s="1291"/>
      <c r="CK53" s="1291"/>
      <c r="CL53" s="1291"/>
      <c r="CM53" s="1291"/>
      <c r="CN53" s="1291">
        <v>61.1</v>
      </c>
      <c r="CO53" s="1291"/>
      <c r="CP53" s="1291"/>
      <c r="CQ53" s="1291"/>
      <c r="CR53" s="1291"/>
      <c r="CS53" s="1291"/>
      <c r="CT53" s="1291"/>
      <c r="CU53" s="1291"/>
      <c r="CV53" s="1291">
        <v>62</v>
      </c>
      <c r="CW53" s="1291"/>
      <c r="CX53" s="1291"/>
      <c r="CY53" s="1291"/>
      <c r="CZ53" s="1291"/>
      <c r="DA53" s="1291"/>
      <c r="DB53" s="1291"/>
      <c r="DC53" s="1291"/>
    </row>
    <row r="54" spans="1:109" x14ac:dyDescent="0.15">
      <c r="A54" s="384"/>
      <c r="B54" s="376"/>
      <c r="G54" s="1296"/>
      <c r="H54" s="1296"/>
      <c r="I54" s="1286"/>
      <c r="J54" s="1286"/>
      <c r="K54" s="1292"/>
      <c r="L54" s="1292"/>
      <c r="M54" s="1292"/>
      <c r="N54" s="1292"/>
      <c r="AM54" s="385"/>
      <c r="AN54" s="1293"/>
      <c r="AO54" s="1293"/>
      <c r="AP54" s="1293"/>
      <c r="AQ54" s="1293"/>
      <c r="AR54" s="1293"/>
      <c r="AS54" s="1293"/>
      <c r="AT54" s="1293"/>
      <c r="AU54" s="1293"/>
      <c r="AV54" s="1293"/>
      <c r="AW54" s="1293"/>
      <c r="AX54" s="1293"/>
      <c r="AY54" s="1293"/>
      <c r="AZ54" s="1293"/>
      <c r="BA54" s="1293"/>
      <c r="BB54" s="1293"/>
      <c r="BC54" s="1293"/>
      <c r="BD54" s="1293"/>
      <c r="BE54" s="1293"/>
      <c r="BF54" s="1293"/>
      <c r="BG54" s="1293"/>
      <c r="BH54" s="1293"/>
      <c r="BI54" s="1293"/>
      <c r="BJ54" s="1293"/>
      <c r="BK54" s="1293"/>
      <c r="BL54" s="1293"/>
      <c r="BM54" s="1293"/>
      <c r="BN54" s="1293"/>
      <c r="BO54" s="1293"/>
      <c r="BP54" s="1291"/>
      <c r="BQ54" s="1291"/>
      <c r="BR54" s="1291"/>
      <c r="BS54" s="1291"/>
      <c r="BT54" s="1291"/>
      <c r="BU54" s="1291"/>
      <c r="BV54" s="1291"/>
      <c r="BW54" s="1291"/>
      <c r="BX54" s="1291"/>
      <c r="BY54" s="1291"/>
      <c r="BZ54" s="1291"/>
      <c r="CA54" s="1291"/>
      <c r="CB54" s="1291"/>
      <c r="CC54" s="1291"/>
      <c r="CD54" s="1291"/>
      <c r="CE54" s="1291"/>
      <c r="CF54" s="1291"/>
      <c r="CG54" s="1291"/>
      <c r="CH54" s="1291"/>
      <c r="CI54" s="1291"/>
      <c r="CJ54" s="1291"/>
      <c r="CK54" s="1291"/>
      <c r="CL54" s="1291"/>
      <c r="CM54" s="1291"/>
      <c r="CN54" s="1291"/>
      <c r="CO54" s="1291"/>
      <c r="CP54" s="1291"/>
      <c r="CQ54" s="1291"/>
      <c r="CR54" s="1291"/>
      <c r="CS54" s="1291"/>
      <c r="CT54" s="1291"/>
      <c r="CU54" s="1291"/>
      <c r="CV54" s="1291"/>
      <c r="CW54" s="1291"/>
      <c r="CX54" s="1291"/>
      <c r="CY54" s="1291"/>
      <c r="CZ54" s="1291"/>
      <c r="DA54" s="1291"/>
      <c r="DB54" s="1291"/>
      <c r="DC54" s="1291"/>
    </row>
    <row r="55" spans="1:109" x14ac:dyDescent="0.15">
      <c r="A55" s="384"/>
      <c r="B55" s="376"/>
      <c r="G55" s="1286"/>
      <c r="H55" s="1286"/>
      <c r="I55" s="1286"/>
      <c r="J55" s="1286"/>
      <c r="K55" s="1292"/>
      <c r="L55" s="1292"/>
      <c r="M55" s="1292"/>
      <c r="N55" s="1292"/>
      <c r="AN55" s="1290" t="s">
        <v>610</v>
      </c>
      <c r="AO55" s="1290"/>
      <c r="AP55" s="1290"/>
      <c r="AQ55" s="1290"/>
      <c r="AR55" s="1290"/>
      <c r="AS55" s="1290"/>
      <c r="AT55" s="1290"/>
      <c r="AU55" s="1290"/>
      <c r="AV55" s="1290"/>
      <c r="AW55" s="1290"/>
      <c r="AX55" s="1290"/>
      <c r="AY55" s="1290"/>
      <c r="AZ55" s="1290"/>
      <c r="BA55" s="1290"/>
      <c r="BB55" s="1293" t="s">
        <v>608</v>
      </c>
      <c r="BC55" s="1293"/>
      <c r="BD55" s="1293"/>
      <c r="BE55" s="1293"/>
      <c r="BF55" s="1293"/>
      <c r="BG55" s="1293"/>
      <c r="BH55" s="1293"/>
      <c r="BI55" s="1293"/>
      <c r="BJ55" s="1293"/>
      <c r="BK55" s="1293"/>
      <c r="BL55" s="1293"/>
      <c r="BM55" s="1293"/>
      <c r="BN55" s="1293"/>
      <c r="BO55" s="1293"/>
      <c r="BP55" s="1291">
        <v>31.9</v>
      </c>
      <c r="BQ55" s="1291"/>
      <c r="BR55" s="1291"/>
      <c r="BS55" s="1291"/>
      <c r="BT55" s="1291"/>
      <c r="BU55" s="1291"/>
      <c r="BV55" s="1291"/>
      <c r="BW55" s="1291"/>
      <c r="BX55" s="1291">
        <v>24.2</v>
      </c>
      <c r="BY55" s="1291"/>
      <c r="BZ55" s="1291"/>
      <c r="CA55" s="1291"/>
      <c r="CB55" s="1291"/>
      <c r="CC55" s="1291"/>
      <c r="CD55" s="1291"/>
      <c r="CE55" s="1291"/>
      <c r="CF55" s="1291">
        <v>22.1</v>
      </c>
      <c r="CG55" s="1291"/>
      <c r="CH55" s="1291"/>
      <c r="CI55" s="1291"/>
      <c r="CJ55" s="1291"/>
      <c r="CK55" s="1291"/>
      <c r="CL55" s="1291"/>
      <c r="CM55" s="1291"/>
      <c r="CN55" s="1291">
        <v>20.399999999999999</v>
      </c>
      <c r="CO55" s="1291"/>
      <c r="CP55" s="1291"/>
      <c r="CQ55" s="1291"/>
      <c r="CR55" s="1291"/>
      <c r="CS55" s="1291"/>
      <c r="CT55" s="1291"/>
      <c r="CU55" s="1291"/>
      <c r="CV55" s="1291">
        <v>11.2</v>
      </c>
      <c r="CW55" s="1291"/>
      <c r="CX55" s="1291"/>
      <c r="CY55" s="1291"/>
      <c r="CZ55" s="1291"/>
      <c r="DA55" s="1291"/>
      <c r="DB55" s="1291"/>
      <c r="DC55" s="1291"/>
    </row>
    <row r="56" spans="1:109" x14ac:dyDescent="0.15">
      <c r="A56" s="384"/>
      <c r="B56" s="376"/>
      <c r="G56" s="1286"/>
      <c r="H56" s="1286"/>
      <c r="I56" s="1286"/>
      <c r="J56" s="1286"/>
      <c r="K56" s="1292"/>
      <c r="L56" s="1292"/>
      <c r="M56" s="1292"/>
      <c r="N56" s="1292"/>
      <c r="AN56" s="1290"/>
      <c r="AO56" s="1290"/>
      <c r="AP56" s="1290"/>
      <c r="AQ56" s="1290"/>
      <c r="AR56" s="1290"/>
      <c r="AS56" s="1290"/>
      <c r="AT56" s="1290"/>
      <c r="AU56" s="1290"/>
      <c r="AV56" s="1290"/>
      <c r="AW56" s="1290"/>
      <c r="AX56" s="1290"/>
      <c r="AY56" s="1290"/>
      <c r="AZ56" s="1290"/>
      <c r="BA56" s="1290"/>
      <c r="BB56" s="1293"/>
      <c r="BC56" s="1293"/>
      <c r="BD56" s="1293"/>
      <c r="BE56" s="1293"/>
      <c r="BF56" s="1293"/>
      <c r="BG56" s="1293"/>
      <c r="BH56" s="1293"/>
      <c r="BI56" s="1293"/>
      <c r="BJ56" s="1293"/>
      <c r="BK56" s="1293"/>
      <c r="BL56" s="1293"/>
      <c r="BM56" s="1293"/>
      <c r="BN56" s="1293"/>
      <c r="BO56" s="1293"/>
      <c r="BP56" s="1291"/>
      <c r="BQ56" s="1291"/>
      <c r="BR56" s="1291"/>
      <c r="BS56" s="1291"/>
      <c r="BT56" s="1291"/>
      <c r="BU56" s="1291"/>
      <c r="BV56" s="1291"/>
      <c r="BW56" s="1291"/>
      <c r="BX56" s="1291"/>
      <c r="BY56" s="1291"/>
      <c r="BZ56" s="1291"/>
      <c r="CA56" s="1291"/>
      <c r="CB56" s="1291"/>
      <c r="CC56" s="1291"/>
      <c r="CD56" s="1291"/>
      <c r="CE56" s="1291"/>
      <c r="CF56" s="1291"/>
      <c r="CG56" s="1291"/>
      <c r="CH56" s="1291"/>
      <c r="CI56" s="1291"/>
      <c r="CJ56" s="1291"/>
      <c r="CK56" s="1291"/>
      <c r="CL56" s="1291"/>
      <c r="CM56" s="1291"/>
      <c r="CN56" s="1291"/>
      <c r="CO56" s="1291"/>
      <c r="CP56" s="1291"/>
      <c r="CQ56" s="1291"/>
      <c r="CR56" s="1291"/>
      <c r="CS56" s="1291"/>
      <c r="CT56" s="1291"/>
      <c r="CU56" s="1291"/>
      <c r="CV56" s="1291"/>
      <c r="CW56" s="1291"/>
      <c r="CX56" s="1291"/>
      <c r="CY56" s="1291"/>
      <c r="CZ56" s="1291"/>
      <c r="DA56" s="1291"/>
      <c r="DB56" s="1291"/>
      <c r="DC56" s="1291"/>
    </row>
    <row r="57" spans="1:109" s="384" customFormat="1" x14ac:dyDescent="0.15">
      <c r="B57" s="388"/>
      <c r="G57" s="1286"/>
      <c r="H57" s="1286"/>
      <c r="I57" s="1295"/>
      <c r="J57" s="1295"/>
      <c r="K57" s="1292"/>
      <c r="L57" s="1292"/>
      <c r="M57" s="1292"/>
      <c r="N57" s="1292"/>
      <c r="AM57" s="370"/>
      <c r="AN57" s="1290"/>
      <c r="AO57" s="1290"/>
      <c r="AP57" s="1290"/>
      <c r="AQ57" s="1290"/>
      <c r="AR57" s="1290"/>
      <c r="AS57" s="1290"/>
      <c r="AT57" s="1290"/>
      <c r="AU57" s="1290"/>
      <c r="AV57" s="1290"/>
      <c r="AW57" s="1290"/>
      <c r="AX57" s="1290"/>
      <c r="AY57" s="1290"/>
      <c r="AZ57" s="1290"/>
      <c r="BA57" s="1290"/>
      <c r="BB57" s="1293" t="s">
        <v>609</v>
      </c>
      <c r="BC57" s="1293"/>
      <c r="BD57" s="1293"/>
      <c r="BE57" s="1293"/>
      <c r="BF57" s="1293"/>
      <c r="BG57" s="1293"/>
      <c r="BH57" s="1293"/>
      <c r="BI57" s="1293"/>
      <c r="BJ57" s="1293"/>
      <c r="BK57" s="1293"/>
      <c r="BL57" s="1293"/>
      <c r="BM57" s="1293"/>
      <c r="BN57" s="1293"/>
      <c r="BO57" s="1293"/>
      <c r="BP57" s="1291">
        <v>59.4</v>
      </c>
      <c r="BQ57" s="1291"/>
      <c r="BR57" s="1291"/>
      <c r="BS57" s="1291"/>
      <c r="BT57" s="1291"/>
      <c r="BU57" s="1291"/>
      <c r="BV57" s="1291"/>
      <c r="BW57" s="1291"/>
      <c r="BX57" s="1291">
        <v>60.1</v>
      </c>
      <c r="BY57" s="1291"/>
      <c r="BZ57" s="1291"/>
      <c r="CA57" s="1291"/>
      <c r="CB57" s="1291"/>
      <c r="CC57" s="1291"/>
      <c r="CD57" s="1291"/>
      <c r="CE57" s="1291"/>
      <c r="CF57" s="1291">
        <v>61.5</v>
      </c>
      <c r="CG57" s="1291"/>
      <c r="CH57" s="1291"/>
      <c r="CI57" s="1291"/>
      <c r="CJ57" s="1291"/>
      <c r="CK57" s="1291"/>
      <c r="CL57" s="1291"/>
      <c r="CM57" s="1291"/>
      <c r="CN57" s="1291">
        <v>63.1</v>
      </c>
      <c r="CO57" s="1291"/>
      <c r="CP57" s="1291"/>
      <c r="CQ57" s="1291"/>
      <c r="CR57" s="1291"/>
      <c r="CS57" s="1291"/>
      <c r="CT57" s="1291"/>
      <c r="CU57" s="1291"/>
      <c r="CV57" s="1291">
        <v>63.2</v>
      </c>
      <c r="CW57" s="1291"/>
      <c r="CX57" s="1291"/>
      <c r="CY57" s="1291"/>
      <c r="CZ57" s="1291"/>
      <c r="DA57" s="1291"/>
      <c r="DB57" s="1291"/>
      <c r="DC57" s="1291"/>
      <c r="DD57" s="389"/>
      <c r="DE57" s="388"/>
    </row>
    <row r="58" spans="1:109" s="384" customFormat="1" x14ac:dyDescent="0.15">
      <c r="A58" s="370"/>
      <c r="B58" s="388"/>
      <c r="G58" s="1286"/>
      <c r="H58" s="1286"/>
      <c r="I58" s="1295"/>
      <c r="J58" s="1295"/>
      <c r="K58" s="1292"/>
      <c r="L58" s="1292"/>
      <c r="M58" s="1292"/>
      <c r="N58" s="1292"/>
      <c r="AM58" s="370"/>
      <c r="AN58" s="1290"/>
      <c r="AO58" s="1290"/>
      <c r="AP58" s="1290"/>
      <c r="AQ58" s="1290"/>
      <c r="AR58" s="1290"/>
      <c r="AS58" s="1290"/>
      <c r="AT58" s="1290"/>
      <c r="AU58" s="1290"/>
      <c r="AV58" s="1290"/>
      <c r="AW58" s="1290"/>
      <c r="AX58" s="1290"/>
      <c r="AY58" s="1290"/>
      <c r="AZ58" s="1290"/>
      <c r="BA58" s="1290"/>
      <c r="BB58" s="1293"/>
      <c r="BC58" s="1293"/>
      <c r="BD58" s="1293"/>
      <c r="BE58" s="1293"/>
      <c r="BF58" s="1293"/>
      <c r="BG58" s="1293"/>
      <c r="BH58" s="1293"/>
      <c r="BI58" s="1293"/>
      <c r="BJ58" s="1293"/>
      <c r="BK58" s="1293"/>
      <c r="BL58" s="1293"/>
      <c r="BM58" s="1293"/>
      <c r="BN58" s="1293"/>
      <c r="BO58" s="1293"/>
      <c r="BP58" s="1291"/>
      <c r="BQ58" s="1291"/>
      <c r="BR58" s="1291"/>
      <c r="BS58" s="1291"/>
      <c r="BT58" s="1291"/>
      <c r="BU58" s="1291"/>
      <c r="BV58" s="1291"/>
      <c r="BW58" s="1291"/>
      <c r="BX58" s="1291"/>
      <c r="BY58" s="1291"/>
      <c r="BZ58" s="1291"/>
      <c r="CA58" s="1291"/>
      <c r="CB58" s="1291"/>
      <c r="CC58" s="1291"/>
      <c r="CD58" s="1291"/>
      <c r="CE58" s="1291"/>
      <c r="CF58" s="1291"/>
      <c r="CG58" s="1291"/>
      <c r="CH58" s="1291"/>
      <c r="CI58" s="1291"/>
      <c r="CJ58" s="1291"/>
      <c r="CK58" s="1291"/>
      <c r="CL58" s="1291"/>
      <c r="CM58" s="1291"/>
      <c r="CN58" s="1291"/>
      <c r="CO58" s="1291"/>
      <c r="CP58" s="1291"/>
      <c r="CQ58" s="1291"/>
      <c r="CR58" s="1291"/>
      <c r="CS58" s="1291"/>
      <c r="CT58" s="1291"/>
      <c r="CU58" s="1291"/>
      <c r="CV58" s="1291"/>
      <c r="CW58" s="1291"/>
      <c r="CX58" s="1291"/>
      <c r="CY58" s="1291"/>
      <c r="CZ58" s="1291"/>
      <c r="DA58" s="1291"/>
      <c r="DB58" s="1291"/>
      <c r="DC58" s="1291"/>
      <c r="DD58" s="389"/>
      <c r="DE58" s="388"/>
    </row>
    <row r="59" spans="1:109" s="384" customFormat="1" x14ac:dyDescent="0.15">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x14ac:dyDescent="0.15">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x14ac:dyDescent="0.15">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x14ac:dyDescent="0.15">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7.25" x14ac:dyDescent="0.15">
      <c r="B63" s="395" t="s">
        <v>611</v>
      </c>
    </row>
    <row r="64" spans="1:109" x14ac:dyDescent="0.15">
      <c r="B64" s="376"/>
      <c r="G64" s="383"/>
      <c r="I64" s="396"/>
      <c r="J64" s="396"/>
      <c r="K64" s="396"/>
      <c r="L64" s="396"/>
      <c r="M64" s="396"/>
      <c r="N64" s="397"/>
      <c r="AM64" s="383"/>
      <c r="AN64" s="383" t="s">
        <v>604</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x14ac:dyDescent="0.15">
      <c r="B65" s="376"/>
      <c r="AN65" s="1277" t="s">
        <v>612</v>
      </c>
      <c r="AO65" s="1278"/>
      <c r="AP65" s="1278"/>
      <c r="AQ65" s="1278"/>
      <c r="AR65" s="1278"/>
      <c r="AS65" s="1278"/>
      <c r="AT65" s="1278"/>
      <c r="AU65" s="1278"/>
      <c r="AV65" s="1278"/>
      <c r="AW65" s="1278"/>
      <c r="AX65" s="1278"/>
      <c r="AY65" s="1278"/>
      <c r="AZ65" s="1278"/>
      <c r="BA65" s="1278"/>
      <c r="BB65" s="1278"/>
      <c r="BC65" s="1278"/>
      <c r="BD65" s="1278"/>
      <c r="BE65" s="1278"/>
      <c r="BF65" s="1278"/>
      <c r="BG65" s="1278"/>
      <c r="BH65" s="1278"/>
      <c r="BI65" s="1278"/>
      <c r="BJ65" s="1278"/>
      <c r="BK65" s="1278"/>
      <c r="BL65" s="1278"/>
      <c r="BM65" s="1278"/>
      <c r="BN65" s="1278"/>
      <c r="BO65" s="1278"/>
      <c r="BP65" s="1278"/>
      <c r="BQ65" s="1278"/>
      <c r="BR65" s="1278"/>
      <c r="BS65" s="1278"/>
      <c r="BT65" s="1278"/>
      <c r="BU65" s="1278"/>
      <c r="BV65" s="1278"/>
      <c r="BW65" s="1278"/>
      <c r="BX65" s="1278"/>
      <c r="BY65" s="1278"/>
      <c r="BZ65" s="1278"/>
      <c r="CA65" s="1278"/>
      <c r="CB65" s="1278"/>
      <c r="CC65" s="1278"/>
      <c r="CD65" s="1278"/>
      <c r="CE65" s="1278"/>
      <c r="CF65" s="1278"/>
      <c r="CG65" s="1278"/>
      <c r="CH65" s="1278"/>
      <c r="CI65" s="1278"/>
      <c r="CJ65" s="1278"/>
      <c r="CK65" s="1278"/>
      <c r="CL65" s="1278"/>
      <c r="CM65" s="1278"/>
      <c r="CN65" s="1278"/>
      <c r="CO65" s="1278"/>
      <c r="CP65" s="1278"/>
      <c r="CQ65" s="1278"/>
      <c r="CR65" s="1278"/>
      <c r="CS65" s="1278"/>
      <c r="CT65" s="1278"/>
      <c r="CU65" s="1278"/>
      <c r="CV65" s="1278"/>
      <c r="CW65" s="1278"/>
      <c r="CX65" s="1278"/>
      <c r="CY65" s="1278"/>
      <c r="CZ65" s="1278"/>
      <c r="DA65" s="1278"/>
      <c r="DB65" s="1278"/>
      <c r="DC65" s="1279"/>
    </row>
    <row r="66" spans="2:107" x14ac:dyDescent="0.15">
      <c r="B66" s="376"/>
      <c r="AN66" s="1280"/>
      <c r="AO66" s="1281"/>
      <c r="AP66" s="1281"/>
      <c r="AQ66" s="1281"/>
      <c r="AR66" s="1281"/>
      <c r="AS66" s="1281"/>
      <c r="AT66" s="1281"/>
      <c r="AU66" s="1281"/>
      <c r="AV66" s="1281"/>
      <c r="AW66" s="1281"/>
      <c r="AX66" s="1281"/>
      <c r="AY66" s="1281"/>
      <c r="AZ66" s="1281"/>
      <c r="BA66" s="1281"/>
      <c r="BB66" s="1281"/>
      <c r="BC66" s="1281"/>
      <c r="BD66" s="1281"/>
      <c r="BE66" s="1281"/>
      <c r="BF66" s="1281"/>
      <c r="BG66" s="1281"/>
      <c r="BH66" s="1281"/>
      <c r="BI66" s="1281"/>
      <c r="BJ66" s="1281"/>
      <c r="BK66" s="1281"/>
      <c r="BL66" s="1281"/>
      <c r="BM66" s="1281"/>
      <c r="BN66" s="1281"/>
      <c r="BO66" s="1281"/>
      <c r="BP66" s="1281"/>
      <c r="BQ66" s="1281"/>
      <c r="BR66" s="1281"/>
      <c r="BS66" s="1281"/>
      <c r="BT66" s="1281"/>
      <c r="BU66" s="1281"/>
      <c r="BV66" s="1281"/>
      <c r="BW66" s="1281"/>
      <c r="BX66" s="1281"/>
      <c r="BY66" s="1281"/>
      <c r="BZ66" s="1281"/>
      <c r="CA66" s="1281"/>
      <c r="CB66" s="1281"/>
      <c r="CC66" s="1281"/>
      <c r="CD66" s="1281"/>
      <c r="CE66" s="1281"/>
      <c r="CF66" s="1281"/>
      <c r="CG66" s="1281"/>
      <c r="CH66" s="1281"/>
      <c r="CI66" s="1281"/>
      <c r="CJ66" s="1281"/>
      <c r="CK66" s="1281"/>
      <c r="CL66" s="1281"/>
      <c r="CM66" s="1281"/>
      <c r="CN66" s="1281"/>
      <c r="CO66" s="1281"/>
      <c r="CP66" s="1281"/>
      <c r="CQ66" s="1281"/>
      <c r="CR66" s="1281"/>
      <c r="CS66" s="1281"/>
      <c r="CT66" s="1281"/>
      <c r="CU66" s="1281"/>
      <c r="CV66" s="1281"/>
      <c r="CW66" s="1281"/>
      <c r="CX66" s="1281"/>
      <c r="CY66" s="1281"/>
      <c r="CZ66" s="1281"/>
      <c r="DA66" s="1281"/>
      <c r="DB66" s="1281"/>
      <c r="DC66" s="1282"/>
    </row>
    <row r="67" spans="2:107" x14ac:dyDescent="0.15">
      <c r="B67" s="376"/>
      <c r="AN67" s="1280"/>
      <c r="AO67" s="1281"/>
      <c r="AP67" s="1281"/>
      <c r="AQ67" s="1281"/>
      <c r="AR67" s="1281"/>
      <c r="AS67" s="1281"/>
      <c r="AT67" s="1281"/>
      <c r="AU67" s="1281"/>
      <c r="AV67" s="1281"/>
      <c r="AW67" s="1281"/>
      <c r="AX67" s="1281"/>
      <c r="AY67" s="1281"/>
      <c r="AZ67" s="1281"/>
      <c r="BA67" s="1281"/>
      <c r="BB67" s="1281"/>
      <c r="BC67" s="1281"/>
      <c r="BD67" s="1281"/>
      <c r="BE67" s="1281"/>
      <c r="BF67" s="1281"/>
      <c r="BG67" s="1281"/>
      <c r="BH67" s="1281"/>
      <c r="BI67" s="1281"/>
      <c r="BJ67" s="1281"/>
      <c r="BK67" s="1281"/>
      <c r="BL67" s="1281"/>
      <c r="BM67" s="1281"/>
      <c r="BN67" s="1281"/>
      <c r="BO67" s="1281"/>
      <c r="BP67" s="1281"/>
      <c r="BQ67" s="1281"/>
      <c r="BR67" s="1281"/>
      <c r="BS67" s="1281"/>
      <c r="BT67" s="1281"/>
      <c r="BU67" s="1281"/>
      <c r="BV67" s="1281"/>
      <c r="BW67" s="1281"/>
      <c r="BX67" s="1281"/>
      <c r="BY67" s="1281"/>
      <c r="BZ67" s="1281"/>
      <c r="CA67" s="1281"/>
      <c r="CB67" s="1281"/>
      <c r="CC67" s="1281"/>
      <c r="CD67" s="1281"/>
      <c r="CE67" s="1281"/>
      <c r="CF67" s="1281"/>
      <c r="CG67" s="1281"/>
      <c r="CH67" s="1281"/>
      <c r="CI67" s="1281"/>
      <c r="CJ67" s="1281"/>
      <c r="CK67" s="1281"/>
      <c r="CL67" s="1281"/>
      <c r="CM67" s="1281"/>
      <c r="CN67" s="1281"/>
      <c r="CO67" s="1281"/>
      <c r="CP67" s="1281"/>
      <c r="CQ67" s="1281"/>
      <c r="CR67" s="1281"/>
      <c r="CS67" s="1281"/>
      <c r="CT67" s="1281"/>
      <c r="CU67" s="1281"/>
      <c r="CV67" s="1281"/>
      <c r="CW67" s="1281"/>
      <c r="CX67" s="1281"/>
      <c r="CY67" s="1281"/>
      <c r="CZ67" s="1281"/>
      <c r="DA67" s="1281"/>
      <c r="DB67" s="1281"/>
      <c r="DC67" s="1282"/>
    </row>
    <row r="68" spans="2:107" x14ac:dyDescent="0.15">
      <c r="B68" s="376"/>
      <c r="AN68" s="1280"/>
      <c r="AO68" s="1281"/>
      <c r="AP68" s="1281"/>
      <c r="AQ68" s="1281"/>
      <c r="AR68" s="1281"/>
      <c r="AS68" s="1281"/>
      <c r="AT68" s="1281"/>
      <c r="AU68" s="1281"/>
      <c r="AV68" s="1281"/>
      <c r="AW68" s="1281"/>
      <c r="AX68" s="1281"/>
      <c r="AY68" s="1281"/>
      <c r="AZ68" s="1281"/>
      <c r="BA68" s="1281"/>
      <c r="BB68" s="1281"/>
      <c r="BC68" s="1281"/>
      <c r="BD68" s="1281"/>
      <c r="BE68" s="1281"/>
      <c r="BF68" s="1281"/>
      <c r="BG68" s="1281"/>
      <c r="BH68" s="1281"/>
      <c r="BI68" s="1281"/>
      <c r="BJ68" s="1281"/>
      <c r="BK68" s="1281"/>
      <c r="BL68" s="1281"/>
      <c r="BM68" s="1281"/>
      <c r="BN68" s="1281"/>
      <c r="BO68" s="1281"/>
      <c r="BP68" s="1281"/>
      <c r="BQ68" s="1281"/>
      <c r="BR68" s="1281"/>
      <c r="BS68" s="1281"/>
      <c r="BT68" s="1281"/>
      <c r="BU68" s="1281"/>
      <c r="BV68" s="1281"/>
      <c r="BW68" s="1281"/>
      <c r="BX68" s="1281"/>
      <c r="BY68" s="1281"/>
      <c r="BZ68" s="1281"/>
      <c r="CA68" s="1281"/>
      <c r="CB68" s="1281"/>
      <c r="CC68" s="1281"/>
      <c r="CD68" s="1281"/>
      <c r="CE68" s="1281"/>
      <c r="CF68" s="1281"/>
      <c r="CG68" s="1281"/>
      <c r="CH68" s="1281"/>
      <c r="CI68" s="1281"/>
      <c r="CJ68" s="1281"/>
      <c r="CK68" s="1281"/>
      <c r="CL68" s="1281"/>
      <c r="CM68" s="1281"/>
      <c r="CN68" s="1281"/>
      <c r="CO68" s="1281"/>
      <c r="CP68" s="1281"/>
      <c r="CQ68" s="1281"/>
      <c r="CR68" s="1281"/>
      <c r="CS68" s="1281"/>
      <c r="CT68" s="1281"/>
      <c r="CU68" s="1281"/>
      <c r="CV68" s="1281"/>
      <c r="CW68" s="1281"/>
      <c r="CX68" s="1281"/>
      <c r="CY68" s="1281"/>
      <c r="CZ68" s="1281"/>
      <c r="DA68" s="1281"/>
      <c r="DB68" s="1281"/>
      <c r="DC68" s="1282"/>
    </row>
    <row r="69" spans="2:107" x14ac:dyDescent="0.15">
      <c r="B69" s="376"/>
      <c r="AN69" s="1283"/>
      <c r="AO69" s="1284"/>
      <c r="AP69" s="1284"/>
      <c r="AQ69" s="1284"/>
      <c r="AR69" s="1284"/>
      <c r="AS69" s="1284"/>
      <c r="AT69" s="1284"/>
      <c r="AU69" s="1284"/>
      <c r="AV69" s="1284"/>
      <c r="AW69" s="1284"/>
      <c r="AX69" s="1284"/>
      <c r="AY69" s="1284"/>
      <c r="AZ69" s="1284"/>
      <c r="BA69" s="1284"/>
      <c r="BB69" s="1284"/>
      <c r="BC69" s="1284"/>
      <c r="BD69" s="1284"/>
      <c r="BE69" s="1284"/>
      <c r="BF69" s="1284"/>
      <c r="BG69" s="1284"/>
      <c r="BH69" s="1284"/>
      <c r="BI69" s="1284"/>
      <c r="BJ69" s="1284"/>
      <c r="BK69" s="1284"/>
      <c r="BL69" s="1284"/>
      <c r="BM69" s="1284"/>
      <c r="BN69" s="1284"/>
      <c r="BO69" s="1284"/>
      <c r="BP69" s="1284"/>
      <c r="BQ69" s="1284"/>
      <c r="BR69" s="1284"/>
      <c r="BS69" s="1284"/>
      <c r="BT69" s="1284"/>
      <c r="BU69" s="1284"/>
      <c r="BV69" s="1284"/>
      <c r="BW69" s="1284"/>
      <c r="BX69" s="1284"/>
      <c r="BY69" s="1284"/>
      <c r="BZ69" s="1284"/>
      <c r="CA69" s="1284"/>
      <c r="CB69" s="1284"/>
      <c r="CC69" s="1284"/>
      <c r="CD69" s="1284"/>
      <c r="CE69" s="1284"/>
      <c r="CF69" s="1284"/>
      <c r="CG69" s="1284"/>
      <c r="CH69" s="1284"/>
      <c r="CI69" s="1284"/>
      <c r="CJ69" s="1284"/>
      <c r="CK69" s="1284"/>
      <c r="CL69" s="1284"/>
      <c r="CM69" s="1284"/>
      <c r="CN69" s="1284"/>
      <c r="CO69" s="1284"/>
      <c r="CP69" s="1284"/>
      <c r="CQ69" s="1284"/>
      <c r="CR69" s="1284"/>
      <c r="CS69" s="1284"/>
      <c r="CT69" s="1284"/>
      <c r="CU69" s="1284"/>
      <c r="CV69" s="1284"/>
      <c r="CW69" s="1284"/>
      <c r="CX69" s="1284"/>
      <c r="CY69" s="1284"/>
      <c r="CZ69" s="1284"/>
      <c r="DA69" s="1284"/>
      <c r="DB69" s="1284"/>
      <c r="DC69" s="1285"/>
    </row>
    <row r="70" spans="2:107" x14ac:dyDescent="0.15">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x14ac:dyDescent="0.15">
      <c r="B71" s="376"/>
      <c r="G71" s="401"/>
      <c r="I71" s="402"/>
      <c r="J71" s="399"/>
      <c r="K71" s="399"/>
      <c r="L71" s="400"/>
      <c r="M71" s="399"/>
      <c r="N71" s="400"/>
      <c r="AM71" s="401"/>
      <c r="AN71" s="370" t="s">
        <v>606</v>
      </c>
    </row>
    <row r="72" spans="2:107" x14ac:dyDescent="0.15">
      <c r="B72" s="376"/>
      <c r="G72" s="1286"/>
      <c r="H72" s="1286"/>
      <c r="I72" s="1286"/>
      <c r="J72" s="1286"/>
      <c r="K72" s="386"/>
      <c r="L72" s="386"/>
      <c r="M72" s="387"/>
      <c r="N72" s="387"/>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90" t="s">
        <v>564</v>
      </c>
      <c r="BQ72" s="1290"/>
      <c r="BR72" s="1290"/>
      <c r="BS72" s="1290"/>
      <c r="BT72" s="1290"/>
      <c r="BU72" s="1290"/>
      <c r="BV72" s="1290"/>
      <c r="BW72" s="1290"/>
      <c r="BX72" s="1290" t="s">
        <v>565</v>
      </c>
      <c r="BY72" s="1290"/>
      <c r="BZ72" s="1290"/>
      <c r="CA72" s="1290"/>
      <c r="CB72" s="1290"/>
      <c r="CC72" s="1290"/>
      <c r="CD72" s="1290"/>
      <c r="CE72" s="1290"/>
      <c r="CF72" s="1290" t="s">
        <v>566</v>
      </c>
      <c r="CG72" s="1290"/>
      <c r="CH72" s="1290"/>
      <c r="CI72" s="1290"/>
      <c r="CJ72" s="1290"/>
      <c r="CK72" s="1290"/>
      <c r="CL72" s="1290"/>
      <c r="CM72" s="1290"/>
      <c r="CN72" s="1290" t="s">
        <v>567</v>
      </c>
      <c r="CO72" s="1290"/>
      <c r="CP72" s="1290"/>
      <c r="CQ72" s="1290"/>
      <c r="CR72" s="1290"/>
      <c r="CS72" s="1290"/>
      <c r="CT72" s="1290"/>
      <c r="CU72" s="1290"/>
      <c r="CV72" s="1290" t="s">
        <v>568</v>
      </c>
      <c r="CW72" s="1290"/>
      <c r="CX72" s="1290"/>
      <c r="CY72" s="1290"/>
      <c r="CZ72" s="1290"/>
      <c r="DA72" s="1290"/>
      <c r="DB72" s="1290"/>
      <c r="DC72" s="1290"/>
    </row>
    <row r="73" spans="2:107" x14ac:dyDescent="0.15">
      <c r="B73" s="376"/>
      <c r="G73" s="1296"/>
      <c r="H73" s="1296"/>
      <c r="I73" s="1296"/>
      <c r="J73" s="1296"/>
      <c r="K73" s="1297"/>
      <c r="L73" s="1297"/>
      <c r="M73" s="1297"/>
      <c r="N73" s="1297"/>
      <c r="AM73" s="385"/>
      <c r="AN73" s="1293" t="s">
        <v>607</v>
      </c>
      <c r="AO73" s="1293"/>
      <c r="AP73" s="1293"/>
      <c r="AQ73" s="1293"/>
      <c r="AR73" s="1293"/>
      <c r="AS73" s="1293"/>
      <c r="AT73" s="1293"/>
      <c r="AU73" s="1293"/>
      <c r="AV73" s="1293"/>
      <c r="AW73" s="1293"/>
      <c r="AX73" s="1293"/>
      <c r="AY73" s="1293"/>
      <c r="AZ73" s="1293"/>
      <c r="BA73" s="1293"/>
      <c r="BB73" s="1293" t="s">
        <v>608</v>
      </c>
      <c r="BC73" s="1293"/>
      <c r="BD73" s="1293"/>
      <c r="BE73" s="1293"/>
      <c r="BF73" s="1293"/>
      <c r="BG73" s="1293"/>
      <c r="BH73" s="1293"/>
      <c r="BI73" s="1293"/>
      <c r="BJ73" s="1293"/>
      <c r="BK73" s="1293"/>
      <c r="BL73" s="1293"/>
      <c r="BM73" s="1293"/>
      <c r="BN73" s="1293"/>
      <c r="BO73" s="1293"/>
      <c r="BP73" s="1291"/>
      <c r="BQ73" s="1291"/>
      <c r="BR73" s="1291"/>
      <c r="BS73" s="1291"/>
      <c r="BT73" s="1291"/>
      <c r="BU73" s="1291"/>
      <c r="BV73" s="1291"/>
      <c r="BW73" s="1291"/>
      <c r="BX73" s="1291"/>
      <c r="BY73" s="1291"/>
      <c r="BZ73" s="1291"/>
      <c r="CA73" s="1291"/>
      <c r="CB73" s="1291"/>
      <c r="CC73" s="1291"/>
      <c r="CD73" s="1291"/>
      <c r="CE73" s="1291"/>
      <c r="CF73" s="1291"/>
      <c r="CG73" s="1291"/>
      <c r="CH73" s="1291"/>
      <c r="CI73" s="1291"/>
      <c r="CJ73" s="1291"/>
      <c r="CK73" s="1291"/>
      <c r="CL73" s="1291"/>
      <c r="CM73" s="1291"/>
      <c r="CN73" s="1291"/>
      <c r="CO73" s="1291"/>
      <c r="CP73" s="1291"/>
      <c r="CQ73" s="1291"/>
      <c r="CR73" s="1291"/>
      <c r="CS73" s="1291"/>
      <c r="CT73" s="1291"/>
      <c r="CU73" s="1291"/>
      <c r="CV73" s="1291"/>
      <c r="CW73" s="1291"/>
      <c r="CX73" s="1291"/>
      <c r="CY73" s="1291"/>
      <c r="CZ73" s="1291"/>
      <c r="DA73" s="1291"/>
      <c r="DB73" s="1291"/>
      <c r="DC73" s="1291"/>
    </row>
    <row r="74" spans="2:107" x14ac:dyDescent="0.15">
      <c r="B74" s="376"/>
      <c r="G74" s="1296"/>
      <c r="H74" s="1296"/>
      <c r="I74" s="1296"/>
      <c r="J74" s="1296"/>
      <c r="K74" s="1297"/>
      <c r="L74" s="1297"/>
      <c r="M74" s="1297"/>
      <c r="N74" s="1297"/>
      <c r="AM74" s="385"/>
      <c r="AN74" s="1293"/>
      <c r="AO74" s="1293"/>
      <c r="AP74" s="1293"/>
      <c r="AQ74" s="1293"/>
      <c r="AR74" s="1293"/>
      <c r="AS74" s="1293"/>
      <c r="AT74" s="1293"/>
      <c r="AU74" s="1293"/>
      <c r="AV74" s="1293"/>
      <c r="AW74" s="1293"/>
      <c r="AX74" s="1293"/>
      <c r="AY74" s="1293"/>
      <c r="AZ74" s="1293"/>
      <c r="BA74" s="1293"/>
      <c r="BB74" s="1293"/>
      <c r="BC74" s="1293"/>
      <c r="BD74" s="1293"/>
      <c r="BE74" s="1293"/>
      <c r="BF74" s="1293"/>
      <c r="BG74" s="1293"/>
      <c r="BH74" s="1293"/>
      <c r="BI74" s="1293"/>
      <c r="BJ74" s="1293"/>
      <c r="BK74" s="1293"/>
      <c r="BL74" s="1293"/>
      <c r="BM74" s="1293"/>
      <c r="BN74" s="1293"/>
      <c r="BO74" s="1293"/>
      <c r="BP74" s="1291"/>
      <c r="BQ74" s="1291"/>
      <c r="BR74" s="1291"/>
      <c r="BS74" s="1291"/>
      <c r="BT74" s="1291"/>
      <c r="BU74" s="1291"/>
      <c r="BV74" s="1291"/>
      <c r="BW74" s="1291"/>
      <c r="BX74" s="1291"/>
      <c r="BY74" s="1291"/>
      <c r="BZ74" s="1291"/>
      <c r="CA74" s="1291"/>
      <c r="CB74" s="1291"/>
      <c r="CC74" s="1291"/>
      <c r="CD74" s="1291"/>
      <c r="CE74" s="1291"/>
      <c r="CF74" s="1291"/>
      <c r="CG74" s="1291"/>
      <c r="CH74" s="1291"/>
      <c r="CI74" s="1291"/>
      <c r="CJ74" s="1291"/>
      <c r="CK74" s="1291"/>
      <c r="CL74" s="1291"/>
      <c r="CM74" s="1291"/>
      <c r="CN74" s="1291"/>
      <c r="CO74" s="1291"/>
      <c r="CP74" s="1291"/>
      <c r="CQ74" s="1291"/>
      <c r="CR74" s="1291"/>
      <c r="CS74" s="1291"/>
      <c r="CT74" s="1291"/>
      <c r="CU74" s="1291"/>
      <c r="CV74" s="1291"/>
      <c r="CW74" s="1291"/>
      <c r="CX74" s="1291"/>
      <c r="CY74" s="1291"/>
      <c r="CZ74" s="1291"/>
      <c r="DA74" s="1291"/>
      <c r="DB74" s="1291"/>
      <c r="DC74" s="1291"/>
    </row>
    <row r="75" spans="2:107" x14ac:dyDescent="0.15">
      <c r="B75" s="376"/>
      <c r="G75" s="1296"/>
      <c r="H75" s="1296"/>
      <c r="I75" s="1286"/>
      <c r="J75" s="1286"/>
      <c r="K75" s="1292"/>
      <c r="L75" s="1292"/>
      <c r="M75" s="1292"/>
      <c r="N75" s="1292"/>
      <c r="AM75" s="385"/>
      <c r="AN75" s="1293"/>
      <c r="AO75" s="1293"/>
      <c r="AP75" s="1293"/>
      <c r="AQ75" s="1293"/>
      <c r="AR75" s="1293"/>
      <c r="AS75" s="1293"/>
      <c r="AT75" s="1293"/>
      <c r="AU75" s="1293"/>
      <c r="AV75" s="1293"/>
      <c r="AW75" s="1293"/>
      <c r="AX75" s="1293"/>
      <c r="AY75" s="1293"/>
      <c r="AZ75" s="1293"/>
      <c r="BA75" s="1293"/>
      <c r="BB75" s="1293" t="s">
        <v>613</v>
      </c>
      <c r="BC75" s="1293"/>
      <c r="BD75" s="1293"/>
      <c r="BE75" s="1293"/>
      <c r="BF75" s="1293"/>
      <c r="BG75" s="1293"/>
      <c r="BH75" s="1293"/>
      <c r="BI75" s="1293"/>
      <c r="BJ75" s="1293"/>
      <c r="BK75" s="1293"/>
      <c r="BL75" s="1293"/>
      <c r="BM75" s="1293"/>
      <c r="BN75" s="1293"/>
      <c r="BO75" s="1293"/>
      <c r="BP75" s="1291">
        <v>6.3</v>
      </c>
      <c r="BQ75" s="1291"/>
      <c r="BR75" s="1291"/>
      <c r="BS75" s="1291"/>
      <c r="BT75" s="1291"/>
      <c r="BU75" s="1291"/>
      <c r="BV75" s="1291"/>
      <c r="BW75" s="1291"/>
      <c r="BX75" s="1291">
        <v>4.5</v>
      </c>
      <c r="BY75" s="1291"/>
      <c r="BZ75" s="1291"/>
      <c r="CA75" s="1291"/>
      <c r="CB75" s="1291"/>
      <c r="CC75" s="1291"/>
      <c r="CD75" s="1291"/>
      <c r="CE75" s="1291"/>
      <c r="CF75" s="1291">
        <v>2.9</v>
      </c>
      <c r="CG75" s="1291"/>
      <c r="CH75" s="1291"/>
      <c r="CI75" s="1291"/>
      <c r="CJ75" s="1291"/>
      <c r="CK75" s="1291"/>
      <c r="CL75" s="1291"/>
      <c r="CM75" s="1291"/>
      <c r="CN75" s="1291">
        <v>1.5</v>
      </c>
      <c r="CO75" s="1291"/>
      <c r="CP75" s="1291"/>
      <c r="CQ75" s="1291"/>
      <c r="CR75" s="1291"/>
      <c r="CS75" s="1291"/>
      <c r="CT75" s="1291"/>
      <c r="CU75" s="1291"/>
      <c r="CV75" s="1291">
        <v>0.4</v>
      </c>
      <c r="CW75" s="1291"/>
      <c r="CX75" s="1291"/>
      <c r="CY75" s="1291"/>
      <c r="CZ75" s="1291"/>
      <c r="DA75" s="1291"/>
      <c r="DB75" s="1291"/>
      <c r="DC75" s="1291"/>
    </row>
    <row r="76" spans="2:107" x14ac:dyDescent="0.15">
      <c r="B76" s="376"/>
      <c r="G76" s="1296"/>
      <c r="H76" s="1296"/>
      <c r="I76" s="1286"/>
      <c r="J76" s="1286"/>
      <c r="K76" s="1292"/>
      <c r="L76" s="1292"/>
      <c r="M76" s="1292"/>
      <c r="N76" s="1292"/>
      <c r="AM76" s="385"/>
      <c r="AN76" s="1293"/>
      <c r="AO76" s="1293"/>
      <c r="AP76" s="1293"/>
      <c r="AQ76" s="1293"/>
      <c r="AR76" s="1293"/>
      <c r="AS76" s="1293"/>
      <c r="AT76" s="1293"/>
      <c r="AU76" s="1293"/>
      <c r="AV76" s="1293"/>
      <c r="AW76" s="1293"/>
      <c r="AX76" s="1293"/>
      <c r="AY76" s="1293"/>
      <c r="AZ76" s="1293"/>
      <c r="BA76" s="1293"/>
      <c r="BB76" s="1293"/>
      <c r="BC76" s="1293"/>
      <c r="BD76" s="1293"/>
      <c r="BE76" s="1293"/>
      <c r="BF76" s="1293"/>
      <c r="BG76" s="1293"/>
      <c r="BH76" s="1293"/>
      <c r="BI76" s="1293"/>
      <c r="BJ76" s="1293"/>
      <c r="BK76" s="1293"/>
      <c r="BL76" s="1293"/>
      <c r="BM76" s="1293"/>
      <c r="BN76" s="1293"/>
      <c r="BO76" s="1293"/>
      <c r="BP76" s="1291"/>
      <c r="BQ76" s="1291"/>
      <c r="BR76" s="1291"/>
      <c r="BS76" s="1291"/>
      <c r="BT76" s="1291"/>
      <c r="BU76" s="1291"/>
      <c r="BV76" s="1291"/>
      <c r="BW76" s="1291"/>
      <c r="BX76" s="1291"/>
      <c r="BY76" s="1291"/>
      <c r="BZ76" s="1291"/>
      <c r="CA76" s="1291"/>
      <c r="CB76" s="1291"/>
      <c r="CC76" s="1291"/>
      <c r="CD76" s="1291"/>
      <c r="CE76" s="1291"/>
      <c r="CF76" s="1291"/>
      <c r="CG76" s="1291"/>
      <c r="CH76" s="1291"/>
      <c r="CI76" s="1291"/>
      <c r="CJ76" s="1291"/>
      <c r="CK76" s="1291"/>
      <c r="CL76" s="1291"/>
      <c r="CM76" s="1291"/>
      <c r="CN76" s="1291"/>
      <c r="CO76" s="1291"/>
      <c r="CP76" s="1291"/>
      <c r="CQ76" s="1291"/>
      <c r="CR76" s="1291"/>
      <c r="CS76" s="1291"/>
      <c r="CT76" s="1291"/>
      <c r="CU76" s="1291"/>
      <c r="CV76" s="1291"/>
      <c r="CW76" s="1291"/>
      <c r="CX76" s="1291"/>
      <c r="CY76" s="1291"/>
      <c r="CZ76" s="1291"/>
      <c r="DA76" s="1291"/>
      <c r="DB76" s="1291"/>
      <c r="DC76" s="1291"/>
    </row>
    <row r="77" spans="2:107" x14ac:dyDescent="0.15">
      <c r="B77" s="376"/>
      <c r="G77" s="1286"/>
      <c r="H77" s="1286"/>
      <c r="I77" s="1286"/>
      <c r="J77" s="1286"/>
      <c r="K77" s="1297"/>
      <c r="L77" s="1297"/>
      <c r="M77" s="1297"/>
      <c r="N77" s="1297"/>
      <c r="AN77" s="1290" t="s">
        <v>610</v>
      </c>
      <c r="AO77" s="1290"/>
      <c r="AP77" s="1290"/>
      <c r="AQ77" s="1290"/>
      <c r="AR77" s="1290"/>
      <c r="AS77" s="1290"/>
      <c r="AT77" s="1290"/>
      <c r="AU77" s="1290"/>
      <c r="AV77" s="1290"/>
      <c r="AW77" s="1290"/>
      <c r="AX77" s="1290"/>
      <c r="AY77" s="1290"/>
      <c r="AZ77" s="1290"/>
      <c r="BA77" s="1290"/>
      <c r="BB77" s="1293" t="s">
        <v>608</v>
      </c>
      <c r="BC77" s="1293"/>
      <c r="BD77" s="1293"/>
      <c r="BE77" s="1293"/>
      <c r="BF77" s="1293"/>
      <c r="BG77" s="1293"/>
      <c r="BH77" s="1293"/>
      <c r="BI77" s="1293"/>
      <c r="BJ77" s="1293"/>
      <c r="BK77" s="1293"/>
      <c r="BL77" s="1293"/>
      <c r="BM77" s="1293"/>
      <c r="BN77" s="1293"/>
      <c r="BO77" s="1293"/>
      <c r="BP77" s="1291">
        <v>31.9</v>
      </c>
      <c r="BQ77" s="1291"/>
      <c r="BR77" s="1291"/>
      <c r="BS77" s="1291"/>
      <c r="BT77" s="1291"/>
      <c r="BU77" s="1291"/>
      <c r="BV77" s="1291"/>
      <c r="BW77" s="1291"/>
      <c r="BX77" s="1291">
        <v>24.2</v>
      </c>
      <c r="BY77" s="1291"/>
      <c r="BZ77" s="1291"/>
      <c r="CA77" s="1291"/>
      <c r="CB77" s="1291"/>
      <c r="CC77" s="1291"/>
      <c r="CD77" s="1291"/>
      <c r="CE77" s="1291"/>
      <c r="CF77" s="1291">
        <v>22.1</v>
      </c>
      <c r="CG77" s="1291"/>
      <c r="CH77" s="1291"/>
      <c r="CI77" s="1291"/>
      <c r="CJ77" s="1291"/>
      <c r="CK77" s="1291"/>
      <c r="CL77" s="1291"/>
      <c r="CM77" s="1291"/>
      <c r="CN77" s="1291">
        <v>20.399999999999999</v>
      </c>
      <c r="CO77" s="1291"/>
      <c r="CP77" s="1291"/>
      <c r="CQ77" s="1291"/>
      <c r="CR77" s="1291"/>
      <c r="CS77" s="1291"/>
      <c r="CT77" s="1291"/>
      <c r="CU77" s="1291"/>
      <c r="CV77" s="1291">
        <v>11.2</v>
      </c>
      <c r="CW77" s="1291"/>
      <c r="CX77" s="1291"/>
      <c r="CY77" s="1291"/>
      <c r="CZ77" s="1291"/>
      <c r="DA77" s="1291"/>
      <c r="DB77" s="1291"/>
      <c r="DC77" s="1291"/>
    </row>
    <row r="78" spans="2:107" x14ac:dyDescent="0.15">
      <c r="B78" s="376"/>
      <c r="G78" s="1286"/>
      <c r="H78" s="1286"/>
      <c r="I78" s="1286"/>
      <c r="J78" s="1286"/>
      <c r="K78" s="1297"/>
      <c r="L78" s="1297"/>
      <c r="M78" s="1297"/>
      <c r="N78" s="1297"/>
      <c r="AN78" s="1290"/>
      <c r="AO78" s="1290"/>
      <c r="AP78" s="1290"/>
      <c r="AQ78" s="1290"/>
      <c r="AR78" s="1290"/>
      <c r="AS78" s="1290"/>
      <c r="AT78" s="1290"/>
      <c r="AU78" s="1290"/>
      <c r="AV78" s="1290"/>
      <c r="AW78" s="1290"/>
      <c r="AX78" s="1290"/>
      <c r="AY78" s="1290"/>
      <c r="AZ78" s="1290"/>
      <c r="BA78" s="1290"/>
      <c r="BB78" s="1293"/>
      <c r="BC78" s="1293"/>
      <c r="BD78" s="1293"/>
      <c r="BE78" s="1293"/>
      <c r="BF78" s="1293"/>
      <c r="BG78" s="1293"/>
      <c r="BH78" s="1293"/>
      <c r="BI78" s="1293"/>
      <c r="BJ78" s="1293"/>
      <c r="BK78" s="1293"/>
      <c r="BL78" s="1293"/>
      <c r="BM78" s="1293"/>
      <c r="BN78" s="1293"/>
      <c r="BO78" s="1293"/>
      <c r="BP78" s="1291"/>
      <c r="BQ78" s="1291"/>
      <c r="BR78" s="1291"/>
      <c r="BS78" s="1291"/>
      <c r="BT78" s="1291"/>
      <c r="BU78" s="1291"/>
      <c r="BV78" s="1291"/>
      <c r="BW78" s="1291"/>
      <c r="BX78" s="1291"/>
      <c r="BY78" s="1291"/>
      <c r="BZ78" s="1291"/>
      <c r="CA78" s="1291"/>
      <c r="CB78" s="1291"/>
      <c r="CC78" s="1291"/>
      <c r="CD78" s="1291"/>
      <c r="CE78" s="1291"/>
      <c r="CF78" s="1291"/>
      <c r="CG78" s="1291"/>
      <c r="CH78" s="1291"/>
      <c r="CI78" s="1291"/>
      <c r="CJ78" s="1291"/>
      <c r="CK78" s="1291"/>
      <c r="CL78" s="1291"/>
      <c r="CM78" s="1291"/>
      <c r="CN78" s="1291"/>
      <c r="CO78" s="1291"/>
      <c r="CP78" s="1291"/>
      <c r="CQ78" s="1291"/>
      <c r="CR78" s="1291"/>
      <c r="CS78" s="1291"/>
      <c r="CT78" s="1291"/>
      <c r="CU78" s="1291"/>
      <c r="CV78" s="1291"/>
      <c r="CW78" s="1291"/>
      <c r="CX78" s="1291"/>
      <c r="CY78" s="1291"/>
      <c r="CZ78" s="1291"/>
      <c r="DA78" s="1291"/>
      <c r="DB78" s="1291"/>
      <c r="DC78" s="1291"/>
    </row>
    <row r="79" spans="2:107" x14ac:dyDescent="0.15">
      <c r="B79" s="376"/>
      <c r="G79" s="1286"/>
      <c r="H79" s="1286"/>
      <c r="I79" s="1295"/>
      <c r="J79" s="1295"/>
      <c r="K79" s="1298"/>
      <c r="L79" s="1298"/>
      <c r="M79" s="1298"/>
      <c r="N79" s="1298"/>
      <c r="AN79" s="1290"/>
      <c r="AO79" s="1290"/>
      <c r="AP79" s="1290"/>
      <c r="AQ79" s="1290"/>
      <c r="AR79" s="1290"/>
      <c r="AS79" s="1290"/>
      <c r="AT79" s="1290"/>
      <c r="AU79" s="1290"/>
      <c r="AV79" s="1290"/>
      <c r="AW79" s="1290"/>
      <c r="AX79" s="1290"/>
      <c r="AY79" s="1290"/>
      <c r="AZ79" s="1290"/>
      <c r="BA79" s="1290"/>
      <c r="BB79" s="1293" t="s">
        <v>613</v>
      </c>
      <c r="BC79" s="1293"/>
      <c r="BD79" s="1293"/>
      <c r="BE79" s="1293"/>
      <c r="BF79" s="1293"/>
      <c r="BG79" s="1293"/>
      <c r="BH79" s="1293"/>
      <c r="BI79" s="1293"/>
      <c r="BJ79" s="1293"/>
      <c r="BK79" s="1293"/>
      <c r="BL79" s="1293"/>
      <c r="BM79" s="1293"/>
      <c r="BN79" s="1293"/>
      <c r="BO79" s="1293"/>
      <c r="BP79" s="1291">
        <v>6.6</v>
      </c>
      <c r="BQ79" s="1291"/>
      <c r="BR79" s="1291"/>
      <c r="BS79" s="1291"/>
      <c r="BT79" s="1291"/>
      <c r="BU79" s="1291"/>
      <c r="BV79" s="1291"/>
      <c r="BW79" s="1291"/>
      <c r="BX79" s="1291">
        <v>6.4</v>
      </c>
      <c r="BY79" s="1291"/>
      <c r="BZ79" s="1291"/>
      <c r="CA79" s="1291"/>
      <c r="CB79" s="1291"/>
      <c r="CC79" s="1291"/>
      <c r="CD79" s="1291"/>
      <c r="CE79" s="1291"/>
      <c r="CF79" s="1291">
        <v>6.3</v>
      </c>
      <c r="CG79" s="1291"/>
      <c r="CH79" s="1291"/>
      <c r="CI79" s="1291"/>
      <c r="CJ79" s="1291"/>
      <c r="CK79" s="1291"/>
      <c r="CL79" s="1291"/>
      <c r="CM79" s="1291"/>
      <c r="CN79" s="1291">
        <v>6.2</v>
      </c>
      <c r="CO79" s="1291"/>
      <c r="CP79" s="1291"/>
      <c r="CQ79" s="1291"/>
      <c r="CR79" s="1291"/>
      <c r="CS79" s="1291"/>
      <c r="CT79" s="1291"/>
      <c r="CU79" s="1291"/>
      <c r="CV79" s="1291">
        <v>5.7</v>
      </c>
      <c r="CW79" s="1291"/>
      <c r="CX79" s="1291"/>
      <c r="CY79" s="1291"/>
      <c r="CZ79" s="1291"/>
      <c r="DA79" s="1291"/>
      <c r="DB79" s="1291"/>
      <c r="DC79" s="1291"/>
    </row>
    <row r="80" spans="2:107" x14ac:dyDescent="0.15">
      <c r="B80" s="376"/>
      <c r="G80" s="1286"/>
      <c r="H80" s="1286"/>
      <c r="I80" s="1295"/>
      <c r="J80" s="1295"/>
      <c r="K80" s="1298"/>
      <c r="L80" s="1298"/>
      <c r="M80" s="1298"/>
      <c r="N80" s="1298"/>
      <c r="AN80" s="1290"/>
      <c r="AO80" s="1290"/>
      <c r="AP80" s="1290"/>
      <c r="AQ80" s="1290"/>
      <c r="AR80" s="1290"/>
      <c r="AS80" s="1290"/>
      <c r="AT80" s="1290"/>
      <c r="AU80" s="1290"/>
      <c r="AV80" s="1290"/>
      <c r="AW80" s="1290"/>
      <c r="AX80" s="1290"/>
      <c r="AY80" s="1290"/>
      <c r="AZ80" s="1290"/>
      <c r="BA80" s="1290"/>
      <c r="BB80" s="1293"/>
      <c r="BC80" s="1293"/>
      <c r="BD80" s="1293"/>
      <c r="BE80" s="1293"/>
      <c r="BF80" s="1293"/>
      <c r="BG80" s="1293"/>
      <c r="BH80" s="1293"/>
      <c r="BI80" s="1293"/>
      <c r="BJ80" s="1293"/>
      <c r="BK80" s="1293"/>
      <c r="BL80" s="1293"/>
      <c r="BM80" s="1293"/>
      <c r="BN80" s="1293"/>
      <c r="BO80" s="1293"/>
      <c r="BP80" s="1291"/>
      <c r="BQ80" s="1291"/>
      <c r="BR80" s="1291"/>
      <c r="BS80" s="1291"/>
      <c r="BT80" s="1291"/>
      <c r="BU80" s="1291"/>
      <c r="BV80" s="1291"/>
      <c r="BW80" s="1291"/>
      <c r="BX80" s="1291"/>
      <c r="BY80" s="1291"/>
      <c r="BZ80" s="1291"/>
      <c r="CA80" s="1291"/>
      <c r="CB80" s="1291"/>
      <c r="CC80" s="1291"/>
      <c r="CD80" s="1291"/>
      <c r="CE80" s="1291"/>
      <c r="CF80" s="1291"/>
      <c r="CG80" s="1291"/>
      <c r="CH80" s="1291"/>
      <c r="CI80" s="1291"/>
      <c r="CJ80" s="1291"/>
      <c r="CK80" s="1291"/>
      <c r="CL80" s="1291"/>
      <c r="CM80" s="1291"/>
      <c r="CN80" s="1291"/>
      <c r="CO80" s="1291"/>
      <c r="CP80" s="1291"/>
      <c r="CQ80" s="1291"/>
      <c r="CR80" s="1291"/>
      <c r="CS80" s="1291"/>
      <c r="CT80" s="1291"/>
      <c r="CU80" s="1291"/>
      <c r="CV80" s="1291"/>
      <c r="CW80" s="1291"/>
      <c r="CX80" s="1291"/>
      <c r="CY80" s="1291"/>
      <c r="CZ80" s="1291"/>
      <c r="DA80" s="1291"/>
      <c r="DB80" s="1291"/>
      <c r="DC80" s="1291"/>
    </row>
    <row r="81" spans="2:109" x14ac:dyDescent="0.15">
      <c r="B81" s="376"/>
    </row>
    <row r="82" spans="2:109" ht="17.25" x14ac:dyDescent="0.15">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x14ac:dyDescent="0.15">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x14ac:dyDescent="0.15">
      <c r="DD84" s="370"/>
      <c r="DE84" s="370"/>
    </row>
    <row r="85" spans="2:109" x14ac:dyDescent="0.15">
      <c r="DD85" s="370"/>
      <c r="DE85" s="370"/>
    </row>
  </sheetData>
  <sheetProtection algorithmName="SHA-512" hashValue="Av3HO+TcnvM1vRSje2/1rjaTt8KDFMtDvSpGGJXjQFvwWobRiyJOEOqSPYUQ3e6IXYFqOXdC1fRdcLilitqfNg==" saltValue="qWwngTsjQFz4yuxtwzsj1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68953-DB3E-42CC-BA46-368C810ACED5}">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511</v>
      </c>
    </row>
  </sheetData>
  <sheetProtection algorithmName="SHA-512" hashValue="ET82p7wTTQDepCsWe4BJJco3rNHNdGIromhbsg2WB/3/7xCoqGeKNgKgu6S44eYFDmYcfKwdPjwZrogcwshaEQ==" saltValue="KsQPphG+6fYs0BxQiN9Xe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825EE-C8DA-4FB9-A3CE-3C61C092517A}">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511</v>
      </c>
    </row>
  </sheetData>
  <sheetProtection algorithmName="SHA-512" hashValue="NolMNQ9itRFFVOMbGUel6v+HM0WpcldSiZrMzyqjYtDgMNzE1Qhx6xe5IyrC7cFz5Ydc+lv1VIBFdz98+W2Swg==" saltValue="ZukMZJ99W+fpnsJx9/1t9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561</v>
      </c>
      <c r="G2" s="148"/>
      <c r="H2" s="149"/>
    </row>
    <row r="3" spans="1:8" x14ac:dyDescent="0.15">
      <c r="A3" s="145" t="s">
        <v>554</v>
      </c>
      <c r="B3" s="150"/>
      <c r="C3" s="151"/>
      <c r="D3" s="152">
        <v>41451</v>
      </c>
      <c r="E3" s="153"/>
      <c r="F3" s="154">
        <v>47820</v>
      </c>
      <c r="G3" s="155"/>
      <c r="H3" s="156"/>
    </row>
    <row r="4" spans="1:8" x14ac:dyDescent="0.15">
      <c r="A4" s="157"/>
      <c r="B4" s="158"/>
      <c r="C4" s="159"/>
      <c r="D4" s="160">
        <v>23412</v>
      </c>
      <c r="E4" s="161"/>
      <c r="F4" s="162">
        <v>25855</v>
      </c>
      <c r="G4" s="163"/>
      <c r="H4" s="164"/>
    </row>
    <row r="5" spans="1:8" x14ac:dyDescent="0.15">
      <c r="A5" s="145" t="s">
        <v>556</v>
      </c>
      <c r="B5" s="150"/>
      <c r="C5" s="151"/>
      <c r="D5" s="152">
        <v>38116</v>
      </c>
      <c r="E5" s="153"/>
      <c r="F5" s="154">
        <v>41934</v>
      </c>
      <c r="G5" s="155"/>
      <c r="H5" s="156"/>
    </row>
    <row r="6" spans="1:8" x14ac:dyDescent="0.15">
      <c r="A6" s="157"/>
      <c r="B6" s="158"/>
      <c r="C6" s="159"/>
      <c r="D6" s="160">
        <v>25350</v>
      </c>
      <c r="E6" s="161"/>
      <c r="F6" s="162">
        <v>23352</v>
      </c>
      <c r="G6" s="163"/>
      <c r="H6" s="164"/>
    </row>
    <row r="7" spans="1:8" x14ac:dyDescent="0.15">
      <c r="A7" s="145" t="s">
        <v>557</v>
      </c>
      <c r="B7" s="150"/>
      <c r="C7" s="151"/>
      <c r="D7" s="152">
        <v>35674</v>
      </c>
      <c r="E7" s="153"/>
      <c r="F7" s="154">
        <v>45588</v>
      </c>
      <c r="G7" s="155"/>
      <c r="H7" s="156"/>
    </row>
    <row r="8" spans="1:8" x14ac:dyDescent="0.15">
      <c r="A8" s="157"/>
      <c r="B8" s="158"/>
      <c r="C8" s="159"/>
      <c r="D8" s="160">
        <v>22480</v>
      </c>
      <c r="E8" s="161"/>
      <c r="F8" s="162">
        <v>24150</v>
      </c>
      <c r="G8" s="163"/>
      <c r="H8" s="164"/>
    </row>
    <row r="9" spans="1:8" x14ac:dyDescent="0.15">
      <c r="A9" s="145" t="s">
        <v>558</v>
      </c>
      <c r="B9" s="150"/>
      <c r="C9" s="151"/>
      <c r="D9" s="152">
        <v>45870</v>
      </c>
      <c r="E9" s="153"/>
      <c r="F9" s="154">
        <v>45483</v>
      </c>
      <c r="G9" s="155"/>
      <c r="H9" s="156"/>
    </row>
    <row r="10" spans="1:8" x14ac:dyDescent="0.15">
      <c r="A10" s="157"/>
      <c r="B10" s="158"/>
      <c r="C10" s="159"/>
      <c r="D10" s="160">
        <v>19888</v>
      </c>
      <c r="E10" s="161"/>
      <c r="F10" s="162">
        <v>24241</v>
      </c>
      <c r="G10" s="163"/>
      <c r="H10" s="164"/>
    </row>
    <row r="11" spans="1:8" x14ac:dyDescent="0.15">
      <c r="A11" s="145" t="s">
        <v>559</v>
      </c>
      <c r="B11" s="150"/>
      <c r="C11" s="151"/>
      <c r="D11" s="152">
        <v>72717</v>
      </c>
      <c r="E11" s="153"/>
      <c r="F11" s="154">
        <v>45945</v>
      </c>
      <c r="G11" s="155"/>
      <c r="H11" s="156"/>
    </row>
    <row r="12" spans="1:8" x14ac:dyDescent="0.15">
      <c r="A12" s="157"/>
      <c r="B12" s="158"/>
      <c r="C12" s="165"/>
      <c r="D12" s="160">
        <v>43941</v>
      </c>
      <c r="E12" s="161"/>
      <c r="F12" s="162">
        <v>25180</v>
      </c>
      <c r="G12" s="163"/>
      <c r="H12" s="164"/>
    </row>
    <row r="13" spans="1:8" x14ac:dyDescent="0.15">
      <c r="A13" s="145"/>
      <c r="B13" s="150"/>
      <c r="C13" s="166"/>
      <c r="D13" s="167">
        <v>46766</v>
      </c>
      <c r="E13" s="168"/>
      <c r="F13" s="169">
        <v>45354</v>
      </c>
      <c r="G13" s="170"/>
      <c r="H13" s="156"/>
    </row>
    <row r="14" spans="1:8" x14ac:dyDescent="0.15">
      <c r="A14" s="157"/>
      <c r="B14" s="158"/>
      <c r="C14" s="159"/>
      <c r="D14" s="160">
        <v>27014</v>
      </c>
      <c r="E14" s="161"/>
      <c r="F14" s="162">
        <v>24556</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5.0199999999999996</v>
      </c>
      <c r="C19" s="171">
        <f>ROUND(VALUE(SUBSTITUTE(実質収支比率等に係る経年分析!G$48,"▲","-")),2)</f>
        <v>3.35</v>
      </c>
      <c r="D19" s="171">
        <f>ROUND(VALUE(SUBSTITUTE(実質収支比率等に係る経年分析!H$48,"▲","-")),2)</f>
        <v>6.05</v>
      </c>
      <c r="E19" s="171">
        <f>ROUND(VALUE(SUBSTITUTE(実質収支比率等に係る経年分析!I$48,"▲","-")),2)</f>
        <v>5.58</v>
      </c>
      <c r="F19" s="171">
        <f>ROUND(VALUE(SUBSTITUTE(実質収支比率等に係る経年分析!J$48,"▲","-")),2)</f>
        <v>7.78</v>
      </c>
    </row>
    <row r="20" spans="1:11" x14ac:dyDescent="0.15">
      <c r="A20" s="171" t="s">
        <v>55</v>
      </c>
      <c r="B20" s="171">
        <f>ROUND(VALUE(SUBSTITUTE(実質収支比率等に係る経年分析!F$47,"▲","-")),2)</f>
        <v>16.78</v>
      </c>
      <c r="C20" s="171">
        <f>ROUND(VALUE(SUBSTITUTE(実質収支比率等に係る経年分析!G$47,"▲","-")),2)</f>
        <v>20.309999999999999</v>
      </c>
      <c r="D20" s="171">
        <f>ROUND(VALUE(SUBSTITUTE(実質収支比率等に係る経年分析!H$47,"▲","-")),2)</f>
        <v>24.77</v>
      </c>
      <c r="E20" s="171">
        <f>ROUND(VALUE(SUBSTITUTE(実質収支比率等に係る経年分析!I$47,"▲","-")),2)</f>
        <v>26.22</v>
      </c>
      <c r="F20" s="171">
        <f>ROUND(VALUE(SUBSTITUTE(実質収支比率等に係る経年分析!J$47,"▲","-")),2)</f>
        <v>28.07</v>
      </c>
    </row>
    <row r="21" spans="1:11" x14ac:dyDescent="0.15">
      <c r="A21" s="171" t="s">
        <v>56</v>
      </c>
      <c r="B21" s="171">
        <f>IF(ISNUMBER(VALUE(SUBSTITUTE(実質収支比率等に係る経年分析!F$49,"▲","-"))),ROUND(VALUE(SUBSTITUTE(実質収支比率等に係る経年分析!F$49,"▲","-")),2),NA())</f>
        <v>-1.27</v>
      </c>
      <c r="C21" s="171">
        <f>IF(ISNUMBER(VALUE(SUBSTITUTE(実質収支比率等に係る経年分析!G$49,"▲","-"))),ROUND(VALUE(SUBSTITUTE(実質収支比率等に係る経年分析!G$49,"▲","-")),2),NA())</f>
        <v>2.21</v>
      </c>
      <c r="D21" s="171">
        <f>IF(ISNUMBER(VALUE(SUBSTITUTE(実質収支比率等に係る経年分析!H$49,"▲","-"))),ROUND(VALUE(SUBSTITUTE(実質収支比率等に係る経年分析!H$49,"▲","-")),2),NA())</f>
        <v>7.4</v>
      </c>
      <c r="E21" s="171">
        <f>IF(ISNUMBER(VALUE(SUBSTITUTE(実質収支比率等に係る経年分析!I$49,"▲","-"))),ROUND(VALUE(SUBSTITUTE(実質収支比率等に係る経年分析!I$49,"▲","-")),2),NA())</f>
        <v>2.02</v>
      </c>
      <c r="F21" s="171">
        <f>IF(ISNUMBER(VALUE(SUBSTITUTE(実質収支比率等に係る経年分析!J$49,"▲","-"))),ROUND(VALUE(SUBSTITUTE(実質収支比率等に係る経年分析!J$49,"▲","-")),2),NA())</f>
        <v>5.56</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0.01</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str">
        <f>IF(連結実質赤字比率に係る赤字・黒字の構成分析!C$39="",NA(),連結実質赤字比率に係る赤字・黒字の構成分析!C$39)</f>
        <v>産業団地造成特別会計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x14ac:dyDescent="0.15">
      <c r="A32" s="172" t="str">
        <f>IF(連結実質赤字比率に係る赤字・黒字の構成分析!C$38="",NA(),連結実質赤字比率に係る赤字・黒字の構成分析!C$38)</f>
        <v>後期高齢者医療特別会計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0.14000000000000001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0.12</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0.01</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0.02</v>
      </c>
    </row>
    <row r="33" spans="1:16" x14ac:dyDescent="0.15">
      <c r="A33" s="172" t="str">
        <f>IF(連結実質赤字比率に係る赤字・黒字の構成分析!C$37="",NA(),連結実質赤字比率に係る赤字・黒字の構成分析!C$37)</f>
        <v>下水道事業会計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0.75</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0.72</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0.69</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0.77</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0.67</v>
      </c>
    </row>
    <row r="34" spans="1:16" x14ac:dyDescent="0.15">
      <c r="A34" s="172" t="str">
        <f>IF(連結実質赤字比率に係る赤字・黒字の構成分析!C$36="",NA(),連結実質赤字比率に係る赤字・黒字の構成分析!C$36)</f>
        <v>国民健康保険特別会計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1.29</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1.34</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0.75</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0.9</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1.34</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5.01</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3.35</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6.05</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5.58</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7.78</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10.32</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12.13</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11.35</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9.6199999999999992</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9.3000000000000007</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2495</v>
      </c>
      <c r="E42" s="173"/>
      <c r="F42" s="173"/>
      <c r="G42" s="173">
        <f>'実質公債費比率（分子）の構造'!L$52</f>
        <v>2474</v>
      </c>
      <c r="H42" s="173"/>
      <c r="I42" s="173"/>
      <c r="J42" s="173">
        <f>'実質公債費比率（分子）の構造'!M$52</f>
        <v>2348</v>
      </c>
      <c r="K42" s="173"/>
      <c r="L42" s="173"/>
      <c r="M42" s="173">
        <f>'実質公債費比率（分子）の構造'!N$52</f>
        <v>2338</v>
      </c>
      <c r="N42" s="173"/>
      <c r="O42" s="173"/>
      <c r="P42" s="173">
        <f>'実質公債費比率（分子）の構造'!O$52</f>
        <v>2360</v>
      </c>
    </row>
    <row r="43" spans="1:16" x14ac:dyDescent="0.15">
      <c r="A43" s="173" t="s">
        <v>64</v>
      </c>
      <c r="B43" s="173" t="str">
        <f>'実質公債費比率（分子）の構造'!K$51</f>
        <v>-</v>
      </c>
      <c r="C43" s="173"/>
      <c r="D43" s="173"/>
      <c r="E43" s="173" t="str">
        <f>'実質公債費比率（分子）の構造'!L$51</f>
        <v>-</v>
      </c>
      <c r="F43" s="173"/>
      <c r="G43" s="173"/>
      <c r="H43" s="173">
        <f>'実質公債費比率（分子）の構造'!M$51</f>
        <v>0</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123</v>
      </c>
      <c r="C44" s="173"/>
      <c r="D44" s="173"/>
      <c r="E44" s="173">
        <f>'実質公債費比率（分子）の構造'!L$50</f>
        <v>109</v>
      </c>
      <c r="F44" s="173"/>
      <c r="G44" s="173"/>
      <c r="H44" s="173">
        <f>'実質公債費比率（分子）の構造'!M$50</f>
        <v>89</v>
      </c>
      <c r="I44" s="173"/>
      <c r="J44" s="173"/>
      <c r="K44" s="173">
        <f>'実質公債費比率（分子）の構造'!N$50</f>
        <v>74</v>
      </c>
      <c r="L44" s="173"/>
      <c r="M44" s="173"/>
      <c r="N44" s="173">
        <f>'実質公債費比率（分子）の構造'!O$50</f>
        <v>61</v>
      </c>
      <c r="O44" s="173"/>
      <c r="P44" s="173"/>
    </row>
    <row r="45" spans="1:16" x14ac:dyDescent="0.15">
      <c r="A45" s="173" t="s">
        <v>66</v>
      </c>
      <c r="B45" s="173">
        <f>'実質公債費比率（分子）の構造'!K$49</f>
        <v>434</v>
      </c>
      <c r="C45" s="173"/>
      <c r="D45" s="173"/>
      <c r="E45" s="173">
        <f>'実質公債費比率（分子）の構造'!L$49</f>
        <v>295</v>
      </c>
      <c r="F45" s="173"/>
      <c r="G45" s="173"/>
      <c r="H45" s="173">
        <f>'実質公債費比率（分子）の構造'!M$49</f>
        <v>42</v>
      </c>
      <c r="I45" s="173"/>
      <c r="J45" s="173"/>
      <c r="K45" s="173">
        <f>'実質公債費比率（分子）の構造'!N$49</f>
        <v>46</v>
      </c>
      <c r="L45" s="173"/>
      <c r="M45" s="173"/>
      <c r="N45" s="173">
        <f>'実質公債費比率（分子）の構造'!O$49</f>
        <v>46</v>
      </c>
      <c r="O45" s="173"/>
      <c r="P45" s="173"/>
    </row>
    <row r="46" spans="1:16" x14ac:dyDescent="0.15">
      <c r="A46" s="173" t="s">
        <v>67</v>
      </c>
      <c r="B46" s="173">
        <f>'実質公債費比率（分子）の構造'!K$48</f>
        <v>602</v>
      </c>
      <c r="C46" s="173"/>
      <c r="D46" s="173"/>
      <c r="E46" s="173">
        <f>'実質公債費比率（分子）の構造'!L$48</f>
        <v>561</v>
      </c>
      <c r="F46" s="173"/>
      <c r="G46" s="173"/>
      <c r="H46" s="173">
        <f>'実質公債費比率（分子）の構造'!M$48</f>
        <v>532</v>
      </c>
      <c r="I46" s="173"/>
      <c r="J46" s="173"/>
      <c r="K46" s="173">
        <f>'実質公債費比率（分子）の構造'!N$48</f>
        <v>504</v>
      </c>
      <c r="L46" s="173"/>
      <c r="M46" s="173"/>
      <c r="N46" s="173">
        <f>'実質公債費比率（分子）の構造'!O$48</f>
        <v>481</v>
      </c>
      <c r="O46" s="173"/>
      <c r="P46" s="173"/>
    </row>
    <row r="47" spans="1:16" x14ac:dyDescent="0.15">
      <c r="A47" s="173" t="s">
        <v>68</v>
      </c>
      <c r="B47" s="173">
        <f>'実質公債費比率（分子）の構造'!K$47</f>
        <v>20</v>
      </c>
      <c r="C47" s="173"/>
      <c r="D47" s="173"/>
      <c r="E47" s="173">
        <f>'実質公債費比率（分子）の構造'!L$47</f>
        <v>20</v>
      </c>
      <c r="F47" s="173"/>
      <c r="G47" s="173"/>
      <c r="H47" s="173">
        <f>'実質公債費比率（分子）の構造'!M$47</f>
        <v>20</v>
      </c>
      <c r="I47" s="173"/>
      <c r="J47" s="173"/>
      <c r="K47" s="173">
        <f>'実質公債費比率（分子）の構造'!N$47</f>
        <v>20</v>
      </c>
      <c r="L47" s="173"/>
      <c r="M47" s="173"/>
      <c r="N47" s="173">
        <f>'実質公債費比率（分子）の構造'!O$47</f>
        <v>20</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1921</v>
      </c>
      <c r="C49" s="173"/>
      <c r="D49" s="173"/>
      <c r="E49" s="173">
        <f>'実質公債費比率（分子）の構造'!L$45</f>
        <v>1918</v>
      </c>
      <c r="F49" s="173"/>
      <c r="G49" s="173"/>
      <c r="H49" s="173">
        <f>'実質公債費比率（分子）の構造'!M$45</f>
        <v>1797</v>
      </c>
      <c r="I49" s="173"/>
      <c r="J49" s="173"/>
      <c r="K49" s="173">
        <f>'実質公債費比率（分子）の構造'!N$45</f>
        <v>1749</v>
      </c>
      <c r="L49" s="173"/>
      <c r="M49" s="173"/>
      <c r="N49" s="173">
        <f>'実質公債費比率（分子）の構造'!O$45</f>
        <v>1748</v>
      </c>
      <c r="O49" s="173"/>
      <c r="P49" s="173"/>
    </row>
    <row r="50" spans="1:16" x14ac:dyDescent="0.15">
      <c r="A50" s="173" t="s">
        <v>71</v>
      </c>
      <c r="B50" s="173" t="e">
        <f>NA()</f>
        <v>#N/A</v>
      </c>
      <c r="C50" s="173">
        <f>IF(ISNUMBER('実質公債費比率（分子）の構造'!K$53),'実質公債費比率（分子）の構造'!K$53,NA())</f>
        <v>605</v>
      </c>
      <c r="D50" s="173" t="e">
        <f>NA()</f>
        <v>#N/A</v>
      </c>
      <c r="E50" s="173" t="e">
        <f>NA()</f>
        <v>#N/A</v>
      </c>
      <c r="F50" s="173">
        <f>IF(ISNUMBER('実質公債費比率（分子）の構造'!L$53),'実質公債費比率（分子）の構造'!L$53,NA())</f>
        <v>429</v>
      </c>
      <c r="G50" s="173" t="e">
        <f>NA()</f>
        <v>#N/A</v>
      </c>
      <c r="H50" s="173" t="e">
        <f>NA()</f>
        <v>#N/A</v>
      </c>
      <c r="I50" s="173">
        <f>IF(ISNUMBER('実質公債費比率（分子）の構造'!M$53),'実質公債費比率（分子）の構造'!M$53,NA())</f>
        <v>132</v>
      </c>
      <c r="J50" s="173" t="e">
        <f>NA()</f>
        <v>#N/A</v>
      </c>
      <c r="K50" s="173" t="e">
        <f>NA()</f>
        <v>#N/A</v>
      </c>
      <c r="L50" s="173">
        <f>IF(ISNUMBER('実質公債費比率（分子）の構造'!N$53),'実質公債費比率（分子）の構造'!N$53,NA())</f>
        <v>55</v>
      </c>
      <c r="M50" s="173" t="e">
        <f>NA()</f>
        <v>#N/A</v>
      </c>
      <c r="N50" s="173" t="e">
        <f>NA()</f>
        <v>#N/A</v>
      </c>
      <c r="O50" s="173">
        <f>IF(ISNUMBER('実質公債費比率（分子）の構造'!O$53),'実質公債費比率（分子）の構造'!O$53,NA())</f>
        <v>-4</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23657</v>
      </c>
      <c r="E56" s="172"/>
      <c r="F56" s="172"/>
      <c r="G56" s="172">
        <f>'将来負担比率（分子）の構造'!J$52</f>
        <v>23269</v>
      </c>
      <c r="H56" s="172"/>
      <c r="I56" s="172"/>
      <c r="J56" s="172">
        <f>'将来負担比率（分子）の構造'!K$52</f>
        <v>22917</v>
      </c>
      <c r="K56" s="172"/>
      <c r="L56" s="172"/>
      <c r="M56" s="172">
        <f>'将来負担比率（分子）の構造'!L$52</f>
        <v>22703</v>
      </c>
      <c r="N56" s="172"/>
      <c r="O56" s="172"/>
      <c r="P56" s="172">
        <f>'将来負担比率（分子）の構造'!M$52</f>
        <v>22877</v>
      </c>
    </row>
    <row r="57" spans="1:16" x14ac:dyDescent="0.15">
      <c r="A57" s="172" t="s">
        <v>42</v>
      </c>
      <c r="B57" s="172"/>
      <c r="C57" s="172"/>
      <c r="D57" s="172">
        <f>'将来負担比率（分子）の構造'!I$51</f>
        <v>5333</v>
      </c>
      <c r="E57" s="172"/>
      <c r="F57" s="172"/>
      <c r="G57" s="172">
        <f>'将来負担比率（分子）の構造'!J$51</f>
        <v>4998</v>
      </c>
      <c r="H57" s="172"/>
      <c r="I57" s="172"/>
      <c r="J57" s="172">
        <f>'将来負担比率（分子）の構造'!K$51</f>
        <v>4747</v>
      </c>
      <c r="K57" s="172"/>
      <c r="L57" s="172"/>
      <c r="M57" s="172">
        <f>'将来負担比率（分子）の構造'!L$51</f>
        <v>4304</v>
      </c>
      <c r="N57" s="172"/>
      <c r="O57" s="172"/>
      <c r="P57" s="172">
        <f>'将来負担比率（分子）の構造'!M$51</f>
        <v>4534</v>
      </c>
    </row>
    <row r="58" spans="1:16" x14ac:dyDescent="0.15">
      <c r="A58" s="172" t="s">
        <v>41</v>
      </c>
      <c r="B58" s="172"/>
      <c r="C58" s="172"/>
      <c r="D58" s="172">
        <f>'将来負担比率（分子）の構造'!I$50</f>
        <v>8241</v>
      </c>
      <c r="E58" s="172"/>
      <c r="F58" s="172"/>
      <c r="G58" s="172">
        <f>'将来負担比率（分子）の構造'!J$50</f>
        <v>9813</v>
      </c>
      <c r="H58" s="172"/>
      <c r="I58" s="172"/>
      <c r="J58" s="172">
        <f>'将来負担比率（分子）の構造'!K$50</f>
        <v>11084</v>
      </c>
      <c r="K58" s="172"/>
      <c r="L58" s="172"/>
      <c r="M58" s="172">
        <f>'将来負担比率（分子）の構造'!L$50</f>
        <v>11768</v>
      </c>
      <c r="N58" s="172"/>
      <c r="O58" s="172"/>
      <c r="P58" s="172">
        <f>'将来負担比率（分子）の構造'!M$50</f>
        <v>13804</v>
      </c>
    </row>
    <row r="59" spans="1:16" x14ac:dyDescent="0.15">
      <c r="A59" s="172" t="s">
        <v>39</v>
      </c>
      <c r="B59" s="172" t="str">
        <f>'将来負担比率（分子）の構造'!I$49</f>
        <v>-</v>
      </c>
      <c r="C59" s="172"/>
      <c r="D59" s="172"/>
      <c r="E59" s="172" t="str">
        <f>'将来負担比率（分子）の構造'!J$49</f>
        <v>-</v>
      </c>
      <c r="F59" s="172"/>
      <c r="G59" s="172"/>
      <c r="H59" s="172">
        <f>'将来負担比率（分子）の構造'!K$49</f>
        <v>4</v>
      </c>
      <c r="I59" s="172"/>
      <c r="J59" s="172"/>
      <c r="K59" s="172" t="str">
        <f>'将来負担比率（分子）の構造'!L$49</f>
        <v>-</v>
      </c>
      <c r="L59" s="172"/>
      <c r="M59" s="172"/>
      <c r="N59" s="172">
        <f>'将来負担比率（分子）の構造'!M$49</f>
        <v>90</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f>'将来負担比率（分子）の構造'!I$46</f>
        <v>3266</v>
      </c>
      <c r="C61" s="172"/>
      <c r="D61" s="172"/>
      <c r="E61" s="172">
        <f>'将来負担比率（分子）の構造'!J$46</f>
        <v>3062</v>
      </c>
      <c r="F61" s="172"/>
      <c r="G61" s="172"/>
      <c r="H61" s="172">
        <f>'将来負担比率（分子）の構造'!K$46</f>
        <v>2861</v>
      </c>
      <c r="I61" s="172"/>
      <c r="J61" s="172"/>
      <c r="K61" s="172">
        <f>'将来負担比率（分子）の構造'!L$46</f>
        <v>2659</v>
      </c>
      <c r="L61" s="172"/>
      <c r="M61" s="172"/>
      <c r="N61" s="172">
        <f>'将来負担比率（分子）の構造'!M$46</f>
        <v>2459</v>
      </c>
      <c r="O61" s="172"/>
      <c r="P61" s="172"/>
    </row>
    <row r="62" spans="1:16" x14ac:dyDescent="0.15">
      <c r="A62" s="172" t="s">
        <v>35</v>
      </c>
      <c r="B62" s="172">
        <f>'将来負担比率（分子）の構造'!I$45</f>
        <v>3295</v>
      </c>
      <c r="C62" s="172"/>
      <c r="D62" s="172"/>
      <c r="E62" s="172">
        <f>'将来負担比率（分子）の構造'!J$45</f>
        <v>3383</v>
      </c>
      <c r="F62" s="172"/>
      <c r="G62" s="172"/>
      <c r="H62" s="172">
        <f>'将来負担比率（分子）の構造'!K$45</f>
        <v>3245</v>
      </c>
      <c r="I62" s="172"/>
      <c r="J62" s="172"/>
      <c r="K62" s="172">
        <f>'将来負担比率（分子）の構造'!L$45</f>
        <v>3233</v>
      </c>
      <c r="L62" s="172"/>
      <c r="M62" s="172"/>
      <c r="N62" s="172">
        <f>'将来負担比率（分子）の構造'!M$45</f>
        <v>3249</v>
      </c>
      <c r="O62" s="172"/>
      <c r="P62" s="172"/>
    </row>
    <row r="63" spans="1:16" x14ac:dyDescent="0.15">
      <c r="A63" s="172" t="s">
        <v>34</v>
      </c>
      <c r="B63" s="172">
        <f>'将来負担比率（分子）の構造'!I$44</f>
        <v>450</v>
      </c>
      <c r="C63" s="172"/>
      <c r="D63" s="172"/>
      <c r="E63" s="172">
        <f>'将来負担比率（分子）の構造'!J$44</f>
        <v>179</v>
      </c>
      <c r="F63" s="172"/>
      <c r="G63" s="172"/>
      <c r="H63" s="172">
        <f>'将来負担比率（分子）の構造'!K$44</f>
        <v>176</v>
      </c>
      <c r="I63" s="172"/>
      <c r="J63" s="172"/>
      <c r="K63" s="172">
        <f>'将来負担比率（分子）の構造'!L$44</f>
        <v>142</v>
      </c>
      <c r="L63" s="172"/>
      <c r="M63" s="172"/>
      <c r="N63" s="172">
        <f>'将来負担比率（分子）の構造'!M$44</f>
        <v>293</v>
      </c>
      <c r="O63" s="172"/>
      <c r="P63" s="172"/>
    </row>
    <row r="64" spans="1:16" x14ac:dyDescent="0.15">
      <c r="A64" s="172" t="s">
        <v>33</v>
      </c>
      <c r="B64" s="172">
        <f>'将来負担比率（分子）の構造'!I$43</f>
        <v>8614</v>
      </c>
      <c r="C64" s="172"/>
      <c r="D64" s="172"/>
      <c r="E64" s="172">
        <f>'将来負担比率（分子）の構造'!J$43</f>
        <v>7660</v>
      </c>
      <c r="F64" s="172"/>
      <c r="G64" s="172"/>
      <c r="H64" s="172">
        <f>'将来負担比率（分子）の構造'!K$43</f>
        <v>6392</v>
      </c>
      <c r="I64" s="172"/>
      <c r="J64" s="172"/>
      <c r="K64" s="172">
        <f>'将来負担比率（分子）の構造'!L$43</f>
        <v>5323</v>
      </c>
      <c r="L64" s="172"/>
      <c r="M64" s="172"/>
      <c r="N64" s="172">
        <f>'将来負担比率（分子）の構造'!M$43</f>
        <v>5057</v>
      </c>
      <c r="O64" s="172"/>
      <c r="P64" s="172"/>
    </row>
    <row r="65" spans="1:16" x14ac:dyDescent="0.15">
      <c r="A65" s="172" t="s">
        <v>32</v>
      </c>
      <c r="B65" s="172">
        <f>'将来負担比率（分子）の構造'!I$42</f>
        <v>550</v>
      </c>
      <c r="C65" s="172"/>
      <c r="D65" s="172"/>
      <c r="E65" s="172">
        <f>'将来負担比率（分子）の構造'!J$42</f>
        <v>450</v>
      </c>
      <c r="F65" s="172"/>
      <c r="G65" s="172"/>
      <c r="H65" s="172">
        <f>'将来負担比率（分子）の構造'!K$42</f>
        <v>368</v>
      </c>
      <c r="I65" s="172"/>
      <c r="J65" s="172"/>
      <c r="K65" s="172">
        <f>'将来負担比率（分子）の構造'!L$42</f>
        <v>300</v>
      </c>
      <c r="L65" s="172"/>
      <c r="M65" s="172"/>
      <c r="N65" s="172">
        <f>'将来負担比率（分子）の構造'!M$42</f>
        <v>245</v>
      </c>
      <c r="O65" s="172"/>
      <c r="P65" s="172"/>
    </row>
    <row r="66" spans="1:16" x14ac:dyDescent="0.15">
      <c r="A66" s="172" t="s">
        <v>31</v>
      </c>
      <c r="B66" s="172">
        <f>'将来負担比率（分子）の構造'!I$41</f>
        <v>18248</v>
      </c>
      <c r="C66" s="172"/>
      <c r="D66" s="172"/>
      <c r="E66" s="172">
        <f>'将来負担比率（分子）の構造'!J$41</f>
        <v>17891</v>
      </c>
      <c r="F66" s="172"/>
      <c r="G66" s="172"/>
      <c r="H66" s="172">
        <f>'将来負担比率（分子）の構造'!K$41</f>
        <v>17604</v>
      </c>
      <c r="I66" s="172"/>
      <c r="J66" s="172"/>
      <c r="K66" s="172">
        <f>'将来負担比率（分子）の構造'!L$41</f>
        <v>17797</v>
      </c>
      <c r="L66" s="172"/>
      <c r="M66" s="172"/>
      <c r="N66" s="172">
        <f>'将来負担比率（分子）の構造'!M$41</f>
        <v>19444</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3744</v>
      </c>
      <c r="C72" s="176">
        <f>基金残高に係る経年分析!G55</f>
        <v>4101</v>
      </c>
      <c r="D72" s="176">
        <f>基金残高に係る経年分析!H55</f>
        <v>4609</v>
      </c>
    </row>
    <row r="73" spans="1:16" x14ac:dyDescent="0.15">
      <c r="A73" s="175" t="s">
        <v>78</v>
      </c>
      <c r="B73" s="176">
        <f>基金残高に係る経年分析!F56</f>
        <v>1456</v>
      </c>
      <c r="C73" s="176">
        <f>基金残高に係る経年分析!G56</f>
        <v>1456</v>
      </c>
      <c r="D73" s="176">
        <f>基金残高に係る経年分析!H56</f>
        <v>2046</v>
      </c>
    </row>
    <row r="74" spans="1:16" x14ac:dyDescent="0.15">
      <c r="A74" s="175" t="s">
        <v>79</v>
      </c>
      <c r="B74" s="176">
        <f>基金残高に係る経年分析!F57</f>
        <v>5469</v>
      </c>
      <c r="C74" s="176">
        <f>基金残高に係る経年分析!G57</f>
        <v>5773</v>
      </c>
      <c r="D74" s="176">
        <f>基金残高に係る経年分析!H57</f>
        <v>6682</v>
      </c>
    </row>
  </sheetData>
  <sheetProtection algorithmName="SHA-512" hashValue="cwe1oHtnggLp5NGdNJJ4Pl5lCQyQeKRo/MEKa+eGPZ6LcJf6lFuZATlp2cqT6YVfN3OllgJ/9owkcaChncrG8A==" saltValue="bbO2aKUPxaHyFGy2MwpdJ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 </vt:lpstr>
      <vt:lpstr>施設類型別ストック情報分析表② </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zaisei45</cp:lastModifiedBy>
  <cp:lastPrinted>2023-03-17T00:39:28Z</cp:lastPrinted>
  <dcterms:created xsi:type="dcterms:W3CDTF">2023-02-20T07:20:29Z</dcterms:created>
  <dcterms:modified xsi:type="dcterms:W3CDTF">2023-10-25T08:56:15Z</dcterms:modified>
  <cp:category/>
</cp:coreProperties>
</file>