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zaisei43\Desktop\"/>
    </mc:Choice>
  </mc:AlternateContent>
  <xr:revisionPtr revIDLastSave="0" documentId="13_ncr:1_{938F817D-534B-4CBF-A6CA-3E8D2996DBE8}" xr6:coauthVersionLast="47" xr6:coauthVersionMax="47" xr10:uidLastSave="{00000000-0000-0000-0000-000000000000}"/>
  <bookViews>
    <workbookView xWindow="22932" yWindow="-96" windowWidth="23256" windowHeight="12456"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75" i="12" l="1"/>
  <c r="AA75" i="12"/>
  <c r="V75" i="12"/>
  <c r="Q75" i="12"/>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BW34" i="10"/>
  <c r="C34" i="10"/>
  <c r="BW35" i="10" l="1"/>
  <c r="BW36" i="10" s="1"/>
  <c r="BW37" i="10" s="1"/>
  <c r="BW38" i="10" s="1"/>
  <c r="BW39" i="10" s="1"/>
  <c r="BW40" i="10" s="1"/>
  <c r="BW41" i="10" s="1"/>
  <c r="BW42" i="10" s="1"/>
  <c r="BW43"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4" i="10"/>
  <c r="AM35" i="10" s="1"/>
  <c r="BE34" i="10" l="1"/>
</calcChain>
</file>

<file path=xl/sharedStrings.xml><?xml version="1.0" encoding="utf-8"?>
<sst xmlns="http://schemas.openxmlformats.org/spreadsheetml/2006/main" count="1053" uniqueCount="574">
  <si>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</si>
  <si>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</si>
  <si>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</si>
  <si>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</si>
  <si>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</si>
  <si>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</si>
  <si>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</si>
  <si>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</si>
  <si>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</si>
  <si>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</si>
  <si>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</si>
  <si>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</si>
  <si>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</si>
  <si>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</si>
  <si>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</si>
  <si>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</si>
  <si>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</si>
  <si>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</si>
  <si>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</si>
  <si>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</si>
  <si>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</si>
  <si>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</si>
  <si>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</si>
  <si>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</si>
  <si>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</si>
  <si>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</si>
  <si>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</si>
  <si>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</si>
  <si>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</si>
  <si>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</si>
  <si>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</si>
  <si>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</si>
  <si>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</si>
  <si>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</si>
  <si>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</si>
  <si>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</si>
  <si>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</si>
  <si>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</si>
  <si>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</si>
  <si>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</si>
  <si>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</si>
  <si>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</si>
  <si>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</si>
  <si>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</si>
  <si>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</si>
  <si>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</si>
  <si>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</si>
  <si>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</si>
  <si>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</si>
  <si>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</si>
  <si>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</si>
  <si>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</si>
  <si>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</si>
  <si>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</si>
  <si>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</si>
  <si>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</si>
  <si>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</si>
  <si>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</si>
  <si>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</si>
  <si>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</si>
  <si>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</si>
  <si>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</si>
  <si>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</si>
  <si>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</si>
  <si>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</si>
  <si>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</si>
  <si>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</si>
  <si>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</si>
  <si>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</si>
  <si>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</si>
  <si>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</si>
  <si>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</si>
  <si>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</si>
  <si>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</si>
  <si>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</si>
  <si>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</si>
  <si>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</si>
  <si>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</si>
  <si>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</si>
  <si>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</si>
  <si>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</si>
  <si>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</si>
  <si>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</si>
  <si>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</si>
  <si>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</si>
  <si>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</si>
  <si>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</si>
  <si>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</si>
  <si>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</si>
  <si>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</si>
  <si>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</si>
  <si>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</si>
  <si>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</si>
  <si>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</si>
  <si>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鳥栖市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</si>
  <si>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</si>
  <si>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</si>
  <si>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</si>
  <si>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</si>
  <si>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</si>
  <si>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</si>
  <si>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</si>
  <si>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</si>
  <si>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</si>
  <si>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</si>
  <si>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</si>
  <si>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</si>
  <si>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</si>
  <si>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</si>
  <si>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</si>
  <si>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</si>
  <si>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</si>
  <si>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</si>
  <si>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</si>
  <si>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</si>
  <si>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</si>
  <si>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</si>
  <si>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</si>
  <si>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</si>
  <si>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</si>
  <si>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</si>
  <si>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</si>
  <si>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</si>
  <si>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</si>
  <si>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</si>
  <si>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</si>
  <si>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</si>
  <si>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</si>
  <si>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</si>
  <si>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</si>
  <si>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</si>
  <si>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</si>
  <si>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</si>
  <si>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</si>
  <si>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</si>
  <si>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</si>
  <si>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</si>
  <si>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</si>
  <si>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</si>
  <si>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</si>
  <si>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</si>
  <si>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</si>
  <si>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</si>
  <si>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</si>
  <si>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</si>
  <si>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</si>
  <si>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</si>
  <si>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</si>
  <si>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</si>
  <si>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</si>
  <si>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</si>
  <si>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</si>
  <si>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</si>
  <si>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</si>
  <si>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</si>
  <si>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</si>
  <si>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</si>
  <si>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</si>
  <si>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</si>
  <si>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</si>
  <si>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</si>
  <si>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</si>
  <si>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</si>
  <si>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</si>
  <si>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</si>
  <si>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</si>
  <si>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</si>
  <si>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</si>
  <si>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</si>
  <si>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</si>
  <si>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</si>
  <si>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</si>
  <si>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</si>
  <si>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</si>
  <si>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</si>
  <si>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</si>
  <si>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</si>
  <si>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</si>
  <si>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</si>
  <si>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</si>
  <si>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</si>
  <si>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</si>
  <si>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</si>
  <si>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</si>
  <si>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</si>
  <si>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</si>
  <si>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</si>
  <si>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</si>
  <si>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</si>
  <si>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</si>
  <si>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</si>
  <si>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</si>
  <si>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</si>
  <si>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</si>
  <si>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</si>
  <si>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</si>
  <si>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</si>
  <si>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</si>
  <si>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</si>
  <si>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</si>
  <si>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</si>
  <si>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</si>
  <si>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</si>
  <si>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佐賀県鳥栖市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</si>
  <si>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</si>
  <si>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</si>
  <si>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</si>
  <si>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</si>
  <si>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</si>
  <si>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</si>
  <si>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</si>
  <si>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</si>
  <si>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</si>
  <si>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</si>
  <si>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</si>
  <si>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</si>
  <si>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</si>
  <si>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</si>
  <si>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</si>
  <si>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</si>
  <si>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</si>
  <si>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</si>
  <si>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</si>
  <si>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</si>
  <si>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</si>
  <si>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</si>
  <si>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</si>
  <si>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</si>
  <si>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</si>
  <si>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</si>
  <si>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</si>
  <si>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</si>
  <si>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</si>
  <si>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</si>
  <si>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</si>
  <si>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</si>
  <si>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</si>
  <si>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</si>
  <si>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</si>
  <si>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</si>
  <si>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</si>
  <si>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</si>
  <si>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</si>
  <si>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</si>
  <si>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</si>
  <si>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</si>
  <si>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</si>
  <si>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</si>
  <si>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</si>
  <si>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</si>
  <si>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</si>
  <si>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</si>
  <si>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</si>
  <si>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</si>
  <si>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</si>
  <si>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</si>
  <si>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</si>
  <si>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</si>
  <si>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</si>
  <si>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</si>
  <si>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</si>
  <si>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</si>
  <si>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</si>
  <si>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</si>
  <si>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</si>
  <si>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</si>
  <si>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</si>
  <si>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</si>
  <si>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</si>
  <si>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</si>
  <si>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</si>
  <si>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</si>
  <si>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</si>
  <si>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</si>
  <si>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</si>
  <si>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</si>
  <si>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</si>
  <si>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</si>
  <si>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</si>
  <si>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</si>
  <si>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</si>
  <si>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</si>
  <si>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</si>
  <si>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</si>
  <si>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</si>
  <si>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</si>
  <si>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</si>
  <si>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</si>
  <si>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</si>
  <si>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</si>
  <si>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</si>
  <si>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</si>
  <si>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</si>
  <si>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</si>
  <si>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</si>
  <si>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</si>
  <si>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</si>
  <si>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</si>
  <si>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</si>
  <si>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</si>
  <si>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</si>
  <si>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</si>
  <si>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</si>
  <si>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</si>
  <si>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</si>
  <si>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</si>
  <si>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</si>
  <si>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</si>
  <si>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</si>
  <si>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</si>
  <si>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</si>
  <si>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</si>
  <si>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</si>
  <si>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</si>
  <si>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</si>
  <si>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</si>
  <si>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</si>
  <si>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</si>
  <si>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</si>
  <si>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</si>
  <si>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</si>
  <si>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</si>
  <si>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</si>
  <si>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</si>
  <si>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</si>
  <si>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</si>
  <si>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</si>
  <si>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</si>
  <si>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</si>
  <si>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</si>
  <si>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</si>
  <si>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</si>
  <si>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</si>
  <si>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</si>
  <si>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</si>
  <si>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</si>
  <si>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</si>
  <si>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</si>
  <si>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</si>
  <si>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</si>
  <si>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</si>
  <si>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</si>
  <si>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</si>
  <si>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</si>
  <si>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</si>
  <si>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</si>
  <si>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</si>
  <si>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</si>
  <si>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</si>
  <si>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</si>
  <si>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</si>
  <si>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</si>
  <si>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</si>
  <si>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</si>
  <si>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佐賀県鳥栖市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</si>
  <si>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</si>
  <si>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</si>
  <si>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</si>
  <si>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</si>
  <si>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</si>
  <si>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</si>
  <si>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</si>
  <si>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</si>
  <si>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</si>
  <si>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</si>
  <si>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</si>
  <si>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</si>
  <si>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</si>
  <si>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</si>
  <si>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</si>
  <si>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</si>
  <si>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</si>
  <si>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</si>
  <si>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</si>
  <si>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</si>
  <si>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</si>
  <si>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</si>
  <si>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</si>
  <si>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</si>
  <si>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</si>
  <si>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</si>
  <si>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</si>
  <si>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</si>
  <si>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</si>
  <si>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</si>
  <si>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</si>
  <si>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</si>
  <si>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</si>
  <si>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</si>
  <si>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</si>
  <si>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</si>
  <si>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</si>
  <si>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</si>
  <si>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産業団地造成特別会計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</si>
  <si>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</si>
  <si>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</si>
  <si>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</si>
  <si>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</si>
  <si>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</si>
  <si>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</si>
  <si>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</si>
  <si>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</si>
  <si>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</si>
  <si>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</si>
  <si>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</si>
  <si>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</si>
  <si>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</si>
  <si>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</si>
  <si>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</si>
  <si>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</si>
  <si>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</si>
  <si>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</si>
  <si>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</si>
  <si>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</si>
  <si>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</si>
  <si>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</si>
  <si>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</si>
  <si>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</si>
  <si>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</si>
  <si>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</si>
  <si>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</si>
  <si>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</si>
  <si>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</si>
  <si>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</si>
  <si>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</si>
  <si>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</si>
  <si>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</si>
  <si>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</si>
  <si>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</si>
  <si>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</si>
  <si>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</si>
  <si>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</si>
  <si>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</si>
  <si>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</si>
  <si>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</si>
  <si>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</si>
  <si>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</si>
  <si>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</si>
  <si>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</si>
  <si>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</si>
  <si>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</si>
  <si>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</si>
  <si>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</si>
  <si>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</si>
  <si>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</si>
  <si>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</si>
  <si>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</si>
  <si>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</si>
  <si>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</si>
  <si>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</si>
  <si>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</si>
  <si>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</si>
  <si>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</si>
  <si>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</si>
  <si>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</si>
  <si>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</si>
  <si>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</si>
  <si>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</si>
  <si>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</si>
  <si>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</si>
  <si>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</si>
  <si>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</si>
  <si>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</si>
  <si>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</si>
  <si>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</si>
  <si>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</si>
  <si>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</si>
  <si>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</si>
  <si>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</si>
  <si>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</si>
  <si>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</si>
  <si>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</si>
  <si>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</si>
  <si>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</si>
  <si>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</si>
  <si>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</si>
  <si>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</si>
  <si>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</si>
  <si>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</si>
  <si>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</si>
  <si>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</si>
  <si>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</si>
  <si>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</si>
  <si>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</si>
  <si>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</si>
  <si>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</si>
  <si>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</si>
  <si>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</si>
  <si>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</si>
  <si>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</si>
  <si>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</si>
  <si>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</si>
  <si>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</si>
  <si>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</si>
  <si>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</si>
  <si>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</si>
  <si>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</si>
  <si>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</si>
  <si>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</si>
  <si>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</si>
  <si>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</si>
  <si>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</si>
  <si>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</si>
  <si>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</si>
  <si>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</si>
  <si>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</si>
  <si>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</si>
  <si>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</si>
  <si>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</si>
  <si>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</si>
  <si>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</si>
  <si>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</si>
  <si>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</si>
  <si>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</si>
  <si>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</si>
  <si>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</si>
  <si>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</si>
  <si>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</si>
  <si>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</si>
  <si>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</si>
  <si>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</si>
  <si>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</si>
  <si>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</si>
  <si>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</si>
  <si>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</si>
  <si>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</si>
  <si>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</si>
  <si>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</si>
  <si>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</si>
  <si>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</si>
  <si>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6.60</t>
  </si>
  <si>
    <t>水道事業会計</t>
  </si>
  <si>
    <t>一般会計</t>
  </si>
  <si>
    <t>国民健康保険特別会計</t>
  </si>
  <si>
    <t>下水道事業会計</t>
  </si>
  <si>
    <t>後期高齢者医療特別会計</t>
  </si>
  <si>
    <t>産業団地造成特別会計</t>
  </si>
  <si>
    <t>その他会計（赤字）</t>
  </si>
  <si>
    <t>その他会計（黒字）</t>
  </si>
  <si>
    <t>R01</t>
    <phoneticPr fontId="5"/>
  </si>
  <si>
    <t>R02</t>
    <phoneticPr fontId="5"/>
  </si>
  <si>
    <t>R03</t>
    <phoneticPr fontId="5"/>
  </si>
  <si>
    <t>R04</t>
    <phoneticPr fontId="5"/>
  </si>
  <si>
    <t>R05</t>
    <phoneticPr fontId="5"/>
  </si>
  <si>
    <t>鳥栖市土地開発公社</t>
    <rPh sb="0" eb="3">
      <t>トスシ</t>
    </rPh>
    <rPh sb="3" eb="9">
      <t>トチカイハツコウシャ</t>
    </rPh>
    <phoneticPr fontId="2"/>
  </si>
  <si>
    <t>鳥栖地区広域市町村圏組合・一般会計</t>
    <rPh sb="0" eb="2">
      <t>トス</t>
    </rPh>
    <rPh sb="2" eb="4">
      <t>チク</t>
    </rPh>
    <rPh sb="4" eb="6">
      <t>コウイキ</t>
    </rPh>
    <rPh sb="6" eb="8">
      <t>シチョウ</t>
    </rPh>
    <rPh sb="8" eb="9">
      <t>ソン</t>
    </rPh>
    <rPh sb="9" eb="10">
      <t>ケン</t>
    </rPh>
    <rPh sb="10" eb="12">
      <t>クミアイ</t>
    </rPh>
    <rPh sb="13" eb="15">
      <t>イッパン</t>
    </rPh>
    <rPh sb="15" eb="17">
      <t>カイケイ</t>
    </rPh>
    <phoneticPr fontId="10"/>
  </si>
  <si>
    <t>鳥栖地区広域市町村圏組合・介護保険特別会計</t>
    <rPh sb="0" eb="2">
      <t>トス</t>
    </rPh>
    <rPh sb="2" eb="4">
      <t>チク</t>
    </rPh>
    <rPh sb="4" eb="6">
      <t>コウイキ</t>
    </rPh>
    <rPh sb="6" eb="8">
      <t>シチョウ</t>
    </rPh>
    <rPh sb="8" eb="9">
      <t>ソン</t>
    </rPh>
    <rPh sb="9" eb="10">
      <t>ケン</t>
    </rPh>
    <rPh sb="10" eb="12">
      <t>クミアイ</t>
    </rPh>
    <rPh sb="13" eb="15">
      <t>カイゴ</t>
    </rPh>
    <rPh sb="15" eb="17">
      <t>ホケン</t>
    </rPh>
    <rPh sb="17" eb="19">
      <t>トクベツ</t>
    </rPh>
    <rPh sb="19" eb="21">
      <t>カイケイ</t>
    </rPh>
    <phoneticPr fontId="10"/>
  </si>
  <si>
    <t>佐賀県後期高齢者連合・一般会計</t>
    <rPh sb="0" eb="3">
      <t>サガケン</t>
    </rPh>
    <rPh sb="3" eb="5">
      <t>コウキ</t>
    </rPh>
    <rPh sb="5" eb="8">
      <t>コウレイシャ</t>
    </rPh>
    <rPh sb="8" eb="10">
      <t>レンゴウ</t>
    </rPh>
    <rPh sb="11" eb="13">
      <t>イッパン</t>
    </rPh>
    <rPh sb="13" eb="15">
      <t>カイケイ</t>
    </rPh>
    <phoneticPr fontId="10"/>
  </si>
  <si>
    <t>佐賀県後期高齢者連合・後期高齢者医療特別会計</t>
    <rPh sb="11" eb="13">
      <t>コウキ</t>
    </rPh>
    <rPh sb="13" eb="16">
      <t>コウレイシャ</t>
    </rPh>
    <rPh sb="16" eb="18">
      <t>イリョウ</t>
    </rPh>
    <rPh sb="18" eb="20">
      <t>トクベツ</t>
    </rPh>
    <rPh sb="20" eb="22">
      <t>カイケイ</t>
    </rPh>
    <phoneticPr fontId="10"/>
  </si>
  <si>
    <t>鳥栖・三養基西部環境施設組合</t>
    <rPh sb="0" eb="2">
      <t>トス</t>
    </rPh>
    <rPh sb="3" eb="6">
      <t>ミヤキ</t>
    </rPh>
    <rPh sb="6" eb="8">
      <t>セイブ</t>
    </rPh>
    <rPh sb="8" eb="10">
      <t>カンキョウ</t>
    </rPh>
    <rPh sb="10" eb="12">
      <t>シセツ</t>
    </rPh>
    <rPh sb="12" eb="14">
      <t>クミアイ</t>
    </rPh>
    <phoneticPr fontId="10"/>
  </si>
  <si>
    <t>佐賀県東部環境施設組合</t>
  </si>
  <si>
    <t>鳥栖・三養基地区消防事務組合</t>
    <rPh sb="0" eb="2">
      <t>トス</t>
    </rPh>
    <rPh sb="3" eb="6">
      <t>ミヤキ</t>
    </rPh>
    <rPh sb="6" eb="8">
      <t>チク</t>
    </rPh>
    <rPh sb="8" eb="10">
      <t>ショウボウ</t>
    </rPh>
    <rPh sb="10" eb="12">
      <t>ジム</t>
    </rPh>
    <rPh sb="12" eb="14">
      <t>クミアイ</t>
    </rPh>
    <phoneticPr fontId="10"/>
  </si>
  <si>
    <t>佐賀県競馬組合</t>
    <rPh sb="0" eb="3">
      <t>サガケン</t>
    </rPh>
    <rPh sb="3" eb="5">
      <t>ケイバ</t>
    </rPh>
    <rPh sb="5" eb="7">
      <t>クミアイ</t>
    </rPh>
    <phoneticPr fontId="10"/>
  </si>
  <si>
    <t>佐賀県市町総合事務組合・一般会計</t>
    <rPh sb="3" eb="4">
      <t>シ</t>
    </rPh>
    <rPh sb="4" eb="5">
      <t>マチ</t>
    </rPh>
    <rPh sb="5" eb="7">
      <t>ソウゴウ</t>
    </rPh>
    <rPh sb="7" eb="9">
      <t>ジム</t>
    </rPh>
    <rPh sb="9" eb="11">
      <t>クミアイ</t>
    </rPh>
    <rPh sb="12" eb="14">
      <t>イッパン</t>
    </rPh>
    <rPh sb="14" eb="16">
      <t>カイケイ</t>
    </rPh>
    <phoneticPr fontId="10"/>
  </si>
  <si>
    <t>佐賀県市町総合事務組合・交通災害共済事業特別会計</t>
    <rPh sb="12" eb="14">
      <t>コウツウ</t>
    </rPh>
    <rPh sb="14" eb="16">
      <t>サイガイ</t>
    </rPh>
    <rPh sb="16" eb="18">
      <t>キョウサイ</t>
    </rPh>
    <rPh sb="18" eb="20">
      <t>ジギョウ</t>
    </rPh>
    <rPh sb="20" eb="22">
      <t>トクベツ</t>
    </rPh>
    <rPh sb="22" eb="24">
      <t>カイケイ</t>
    </rPh>
    <phoneticPr fontId="10"/>
  </si>
  <si>
    <t>○</t>
    <phoneticPr fontId="2"/>
  </si>
  <si>
    <t>-</t>
    <phoneticPr fontId="2"/>
  </si>
  <si>
    <t>-</t>
    <phoneticPr fontId="2"/>
  </si>
  <si>
    <t>公共施設整備基金</t>
    <rPh sb="0" eb="4">
      <t>コウキョウシセツ</t>
    </rPh>
    <rPh sb="4" eb="8">
      <t>セイビキキン</t>
    </rPh>
    <phoneticPr fontId="5"/>
  </si>
  <si>
    <t>都市開発基金</t>
    <rPh sb="0" eb="6">
      <t>トシカイハツキキン</t>
    </rPh>
    <phoneticPr fontId="2"/>
  </si>
  <si>
    <t>退職手当基金</t>
    <rPh sb="0" eb="6">
      <t>タイショクテアテキキン</t>
    </rPh>
    <phoneticPr fontId="2"/>
  </si>
  <si>
    <t>九州新幹線減渇水被害対策基金</t>
    <rPh sb="0" eb="2">
      <t>キュウシュウ</t>
    </rPh>
    <rPh sb="2" eb="5">
      <t>シンカンセン</t>
    </rPh>
    <rPh sb="5" eb="6">
      <t>ゲン</t>
    </rPh>
    <rPh sb="6" eb="8">
      <t>カッスイ</t>
    </rPh>
    <rPh sb="8" eb="10">
      <t>ヒガイ</t>
    </rPh>
    <rPh sb="10" eb="12">
      <t>タイサク</t>
    </rPh>
    <rPh sb="12" eb="14">
      <t>キキン</t>
    </rPh>
    <phoneticPr fontId="2"/>
  </si>
  <si>
    <t>地域福祉基金</t>
    <rPh sb="0" eb="6">
      <t>チイキフクシキキン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</si>
  <si>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</si>
  <si>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</si>
  <si>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大型事業の起債償還が順次終了し、市債残高が減少したことにより、将来負担比率は平成２７年度以降発生していない。また、有形固定資産減価償却率は類似団体よりもやや低い数値で推移しており、新庁舎整備を行ったことで一定改善しているものの、今後も公共施設等総合管理計画等に基づいて、公共施設の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</si>
  <si>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</si>
  <si>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</si>
  <si>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</si>
  <si>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</si>
  <si>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</si>
  <si>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</si>
  <si>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類似団体平均値と比べて低い状態であり、平成２７年度以降発生していない。実質公債費比率については、大型事業の起債償還が終了して元利償還額が減少し、その後も類似団体よりも早いペースで償還が進んだため、平成２９年度以降は類似団体平均値を下回っている。現状、将来負担比率は発生していないものの、新庁舎建設等の大型事業の借入による地方債残高が将来負担額に算入され、今後、償還額の増加が見込まれることから、より一層、将来世代の負担を考慮し、地方債の適正管理に努めていく。</t>
    <rPh sb="79" eb="80">
      <t>ガク</t>
    </rPh>
    <rPh sb="81" eb="83">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</si>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</sst>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DB0FD39-6856-4C6C-8791-9FC124AC59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A2C4-43BA-BD02-D77E378276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35674</c:v>
                </c:pt>
                <c:pt idx="1">
                  <c:v>45870</c:v>
                </c:pt>
                <c:pt idx="2">
                  <c:v>72717</c:v>
                </c:pt>
                <c:pt idx="3">
                  <c:v>120073</c:v>
                </c:pt>
                <c:pt idx="4">
                  <c:v>68709</c:v>
                </c:pt>
              </c:numCache>
            </c:numRef>
          </c:val>
          <c:smooth val="0"/>
          <c:extLst>
            <c:ext xmlns:c16="http://schemas.microsoft.com/office/drawing/2014/chart" uri="{C3380CC4-5D6E-409C-BE32-E72D297353CC}">
              <c16:uniqueId val="{00000001-A2C4-43BA-BD02-D77E378276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6.05</c:v>
                </c:pt>
                <c:pt idx="1">
                  <c:v>5.58</c:v>
                </c:pt>
                <c:pt idx="2">
                  <c:v>7.78</c:v>
                </c:pt>
                <c:pt idx="3">
                  <c:v>7.21</c:v>
                </c:pt>
                <c:pt idx="4">
                  <c:v>5.78</c:v>
                </c:pt>
              </c:numCache>
            </c:numRef>
          </c:val>
          <c:extLst>
            <c:ext xmlns:c16="http://schemas.microsoft.com/office/drawing/2014/chart" uri="{C3380CC4-5D6E-409C-BE32-E72D297353CC}">
              <c16:uniqueId val="{00000000-3237-4D8F-BBB1-1101091977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24.77</c:v>
                </c:pt>
                <c:pt idx="1">
                  <c:v>26.22</c:v>
                </c:pt>
                <c:pt idx="2">
                  <c:v>28.07</c:v>
                </c:pt>
                <c:pt idx="3">
                  <c:v>30.25</c:v>
                </c:pt>
                <c:pt idx="4">
                  <c:v>24</c:v>
                </c:pt>
              </c:numCache>
            </c:numRef>
          </c:val>
          <c:extLst>
            <c:ext xmlns:c16="http://schemas.microsoft.com/office/drawing/2014/chart" uri="{C3380CC4-5D6E-409C-BE32-E72D297353CC}">
              <c16:uniqueId val="{00000001-3237-4D8F-BBB1-1101091977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7.4</c:v>
                </c:pt>
                <c:pt idx="1">
                  <c:v>2.02</c:v>
                </c:pt>
                <c:pt idx="2">
                  <c:v>5.56</c:v>
                </c:pt>
                <c:pt idx="3">
                  <c:v>1.27</c:v>
                </c:pt>
                <c:pt idx="4">
                  <c:v>-6.6</c:v>
                </c:pt>
              </c:numCache>
            </c:numRef>
          </c:val>
          <c:smooth val="0"/>
          <c:extLst>
            <c:ext xmlns:c16="http://schemas.microsoft.com/office/drawing/2014/chart" uri="{C3380CC4-5D6E-409C-BE32-E72D297353CC}">
              <c16:uniqueId val="{00000002-3237-4D8F-BBB1-1101091977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B6F-4420-A8C0-B9E9772809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6F-4420-A8C0-B9E97728090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B6F-4420-A8C0-B9E97728090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B6F-4420-A8C0-B9E977280901}"/>
            </c:ext>
          </c:extLst>
        </c:ser>
        <c:ser>
          <c:idx val="4"/>
          <c:order val="4"/>
          <c:tx>
            <c:strRef>
              <c:f>データシート!$A$31</c:f>
              <c:strCache>
                <c:ptCount val="1"/>
                <c:pt idx="0">
                  <c:v>産業団地造成特別会計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B6F-4420-A8C0-B9E97728090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0.02</c:v>
                </c:pt>
                <c:pt idx="8">
                  <c:v>#N/A</c:v>
                </c:pt>
                <c:pt idx="9">
                  <c:v>0.15</c:v>
                </c:pt>
              </c:numCache>
            </c:numRef>
          </c:val>
          <c:extLst>
            <c:ext xmlns:c16="http://schemas.microsoft.com/office/drawing/2014/chart" uri="{C3380CC4-5D6E-409C-BE32-E72D297353CC}">
              <c16:uniqueId val="{00000005-4B6F-4420-A8C0-B9E97728090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0.69</c:v>
                </c:pt>
                <c:pt idx="2">
                  <c:v>#N/A</c:v>
                </c:pt>
                <c:pt idx="3">
                  <c:v>0.77</c:v>
                </c:pt>
                <c:pt idx="4">
                  <c:v>#N/A</c:v>
                </c:pt>
                <c:pt idx="5">
                  <c:v>0.67</c:v>
                </c:pt>
                <c:pt idx="6">
                  <c:v>#N/A</c:v>
                </c:pt>
                <c:pt idx="7">
                  <c:v>0.65</c:v>
                </c:pt>
                <c:pt idx="8">
                  <c:v>#N/A</c:v>
                </c:pt>
                <c:pt idx="9">
                  <c:v>0.66</c:v>
                </c:pt>
              </c:numCache>
            </c:numRef>
          </c:val>
          <c:extLst>
            <c:ext xmlns:c16="http://schemas.microsoft.com/office/drawing/2014/chart" uri="{C3380CC4-5D6E-409C-BE32-E72D297353CC}">
              <c16:uniqueId val="{00000006-4B6F-4420-A8C0-B9E97728090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0.75</c:v>
                </c:pt>
                <c:pt idx="2">
                  <c:v>#N/A</c:v>
                </c:pt>
                <c:pt idx="3">
                  <c:v>0.9</c:v>
                </c:pt>
                <c:pt idx="4">
                  <c:v>#N/A</c:v>
                </c:pt>
                <c:pt idx="5">
                  <c:v>1.34</c:v>
                </c:pt>
                <c:pt idx="6">
                  <c:v>#N/A</c:v>
                </c:pt>
                <c:pt idx="7">
                  <c:v>0.28999999999999998</c:v>
                </c:pt>
                <c:pt idx="8">
                  <c:v>#N/A</c:v>
                </c:pt>
                <c:pt idx="9">
                  <c:v>0.78</c:v>
                </c:pt>
              </c:numCache>
            </c:numRef>
          </c:val>
          <c:extLst>
            <c:ext xmlns:c16="http://schemas.microsoft.com/office/drawing/2014/chart" uri="{C3380CC4-5D6E-409C-BE32-E72D297353CC}">
              <c16:uniqueId val="{00000007-4B6F-4420-A8C0-B9E97728090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6.05</c:v>
                </c:pt>
                <c:pt idx="2">
                  <c:v>#N/A</c:v>
                </c:pt>
                <c:pt idx="3">
                  <c:v>5.58</c:v>
                </c:pt>
                <c:pt idx="4">
                  <c:v>#N/A</c:v>
                </c:pt>
                <c:pt idx="5">
                  <c:v>7.78</c:v>
                </c:pt>
                <c:pt idx="6">
                  <c:v>#N/A</c:v>
                </c:pt>
                <c:pt idx="7">
                  <c:v>7.21</c:v>
                </c:pt>
                <c:pt idx="8">
                  <c:v>#N/A</c:v>
                </c:pt>
                <c:pt idx="9">
                  <c:v>5.77</c:v>
                </c:pt>
              </c:numCache>
            </c:numRef>
          </c:val>
          <c:extLst>
            <c:ext xmlns:c16="http://schemas.microsoft.com/office/drawing/2014/chart" uri="{C3380CC4-5D6E-409C-BE32-E72D297353CC}">
              <c16:uniqueId val="{00000008-4B6F-4420-A8C0-B9E97728090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11.35</c:v>
                </c:pt>
                <c:pt idx="2">
                  <c:v>#N/A</c:v>
                </c:pt>
                <c:pt idx="3">
                  <c:v>9.6199999999999992</c:v>
                </c:pt>
                <c:pt idx="4">
                  <c:v>#N/A</c:v>
                </c:pt>
                <c:pt idx="5">
                  <c:v>9.3000000000000007</c:v>
                </c:pt>
                <c:pt idx="6">
                  <c:v>#N/A</c:v>
                </c:pt>
                <c:pt idx="7">
                  <c:v>11.5</c:v>
                </c:pt>
                <c:pt idx="8">
                  <c:v>#N/A</c:v>
                </c:pt>
                <c:pt idx="9">
                  <c:v>10.64</c:v>
                </c:pt>
              </c:numCache>
            </c:numRef>
          </c:val>
          <c:extLst>
            <c:ext xmlns:c16="http://schemas.microsoft.com/office/drawing/2014/chart" uri="{C3380CC4-5D6E-409C-BE32-E72D297353CC}">
              <c16:uniqueId val="{00000009-4B6F-4420-A8C0-B9E97728090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2348</c:v>
                </c:pt>
                <c:pt idx="5">
                  <c:v>2338</c:v>
                </c:pt>
                <c:pt idx="8">
                  <c:v>2360</c:v>
                </c:pt>
                <c:pt idx="11">
                  <c:v>2296</c:v>
                </c:pt>
                <c:pt idx="14">
                  <c:v>2296</c:v>
                </c:pt>
              </c:numCache>
            </c:numRef>
          </c:val>
          <c:extLst>
            <c:ext xmlns:c16="http://schemas.microsoft.com/office/drawing/2014/chart" uri="{C3380CC4-5D6E-409C-BE32-E72D297353CC}">
              <c16:uniqueId val="{00000000-4E4C-4B35-876B-21B9E77CE5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4C-4B35-876B-21B9E77CE5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89</c:v>
                </c:pt>
                <c:pt idx="3">
                  <c:v>74</c:v>
                </c:pt>
                <c:pt idx="6">
                  <c:v>61</c:v>
                </c:pt>
                <c:pt idx="9">
                  <c:v>47</c:v>
                </c:pt>
                <c:pt idx="12">
                  <c:v>44</c:v>
                </c:pt>
              </c:numCache>
            </c:numRef>
          </c:val>
          <c:extLst>
            <c:ext xmlns:c16="http://schemas.microsoft.com/office/drawing/2014/chart" uri="{C3380CC4-5D6E-409C-BE32-E72D297353CC}">
              <c16:uniqueId val="{00000002-4E4C-4B35-876B-21B9E77CE5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42</c:v>
                </c:pt>
                <c:pt idx="3">
                  <c:v>46</c:v>
                </c:pt>
                <c:pt idx="6">
                  <c:v>46</c:v>
                </c:pt>
                <c:pt idx="9">
                  <c:v>39</c:v>
                </c:pt>
                <c:pt idx="12">
                  <c:v>43</c:v>
                </c:pt>
              </c:numCache>
            </c:numRef>
          </c:val>
          <c:extLst>
            <c:ext xmlns:c16="http://schemas.microsoft.com/office/drawing/2014/chart" uri="{C3380CC4-5D6E-409C-BE32-E72D297353CC}">
              <c16:uniqueId val="{00000003-4E4C-4B35-876B-21B9E77CE5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532</c:v>
                </c:pt>
                <c:pt idx="3">
                  <c:v>504</c:v>
                </c:pt>
                <c:pt idx="6">
                  <c:v>481</c:v>
                </c:pt>
                <c:pt idx="9">
                  <c:v>513</c:v>
                </c:pt>
                <c:pt idx="12">
                  <c:v>629</c:v>
                </c:pt>
              </c:numCache>
            </c:numRef>
          </c:val>
          <c:extLst>
            <c:ext xmlns:c16="http://schemas.microsoft.com/office/drawing/2014/chart" uri="{C3380CC4-5D6E-409C-BE32-E72D297353CC}">
              <c16:uniqueId val="{00000004-4E4C-4B35-876B-21B9E77CE5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5-4E4C-4B35-876B-21B9E77CE5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4C-4B35-876B-21B9E77CE5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1797</c:v>
                </c:pt>
                <c:pt idx="3">
                  <c:v>1749</c:v>
                </c:pt>
                <c:pt idx="6">
                  <c:v>1748</c:v>
                </c:pt>
                <c:pt idx="9">
                  <c:v>1758</c:v>
                </c:pt>
                <c:pt idx="12">
                  <c:v>1790</c:v>
                </c:pt>
              </c:numCache>
            </c:numRef>
          </c:val>
          <c:extLst>
            <c:ext xmlns:c16="http://schemas.microsoft.com/office/drawing/2014/chart" uri="{C3380CC4-5D6E-409C-BE32-E72D297353CC}">
              <c16:uniqueId val="{00000007-4E4C-4B35-876B-21B9E77CE5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132</c:v>
                </c:pt>
                <c:pt idx="2">
                  <c:v>#N/A</c:v>
                </c:pt>
                <c:pt idx="3">
                  <c:v>#N/A</c:v>
                </c:pt>
                <c:pt idx="4">
                  <c:v>55</c:v>
                </c:pt>
                <c:pt idx="5">
                  <c:v>#N/A</c:v>
                </c:pt>
                <c:pt idx="6">
                  <c:v>#N/A</c:v>
                </c:pt>
                <c:pt idx="7">
                  <c:v>-4</c:v>
                </c:pt>
                <c:pt idx="8">
                  <c:v>#N/A</c:v>
                </c:pt>
                <c:pt idx="9">
                  <c:v>#N/A</c:v>
                </c:pt>
                <c:pt idx="10">
                  <c:v>81</c:v>
                </c:pt>
                <c:pt idx="11">
                  <c:v>#N/A</c:v>
                </c:pt>
                <c:pt idx="12">
                  <c:v>#N/A</c:v>
                </c:pt>
                <c:pt idx="13">
                  <c:v>230</c:v>
                </c:pt>
                <c:pt idx="14">
                  <c:v>#N/A</c:v>
                </c:pt>
              </c:numCache>
            </c:numRef>
          </c:val>
          <c:smooth val="0"/>
          <c:extLst>
            <c:ext xmlns:c16="http://schemas.microsoft.com/office/drawing/2014/chart" uri="{C3380CC4-5D6E-409C-BE32-E72D297353CC}">
              <c16:uniqueId val="{00000008-4E4C-4B35-876B-21B9E77CE5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22917</c:v>
                </c:pt>
                <c:pt idx="5">
                  <c:v>22703</c:v>
                </c:pt>
                <c:pt idx="8">
                  <c:v>22877</c:v>
                </c:pt>
                <c:pt idx="11">
                  <c:v>23887</c:v>
                </c:pt>
                <c:pt idx="14">
                  <c:v>24479</c:v>
                </c:pt>
              </c:numCache>
            </c:numRef>
          </c:val>
          <c:extLst>
            <c:ext xmlns:c16="http://schemas.microsoft.com/office/drawing/2014/chart" uri="{C3380CC4-5D6E-409C-BE32-E72D297353CC}">
              <c16:uniqueId val="{00000000-FC27-4B19-9E0B-9B9297B6D8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4747</c:v>
                </c:pt>
                <c:pt idx="5">
                  <c:v>4304</c:v>
                </c:pt>
                <c:pt idx="8">
                  <c:v>4534</c:v>
                </c:pt>
                <c:pt idx="11">
                  <c:v>4656</c:v>
                </c:pt>
                <c:pt idx="14">
                  <c:v>4835</c:v>
                </c:pt>
              </c:numCache>
            </c:numRef>
          </c:val>
          <c:extLst>
            <c:ext xmlns:c16="http://schemas.microsoft.com/office/drawing/2014/chart" uri="{C3380CC4-5D6E-409C-BE32-E72D297353CC}">
              <c16:uniqueId val="{00000001-FC27-4B19-9E0B-9B9297B6D8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11084</c:v>
                </c:pt>
                <c:pt idx="5">
                  <c:v>11768</c:v>
                </c:pt>
                <c:pt idx="8">
                  <c:v>13804</c:v>
                </c:pt>
                <c:pt idx="11">
                  <c:v>14019</c:v>
                </c:pt>
                <c:pt idx="14">
                  <c:v>14161</c:v>
                </c:pt>
              </c:numCache>
            </c:numRef>
          </c:val>
          <c:extLst>
            <c:ext xmlns:c16="http://schemas.microsoft.com/office/drawing/2014/chart" uri="{C3380CC4-5D6E-409C-BE32-E72D297353CC}">
              <c16:uniqueId val="{00000002-FC27-4B19-9E0B-9B9297B6D8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4</c:v>
                </c:pt>
                <c:pt idx="3">
                  <c:v>0</c:v>
                </c:pt>
                <c:pt idx="6">
                  <c:v>90</c:v>
                </c:pt>
                <c:pt idx="9">
                  <c:v>0</c:v>
                </c:pt>
                <c:pt idx="12">
                  <c:v>0</c:v>
                </c:pt>
              </c:numCache>
            </c:numRef>
          </c:val>
          <c:extLst>
            <c:ext xmlns:c16="http://schemas.microsoft.com/office/drawing/2014/chart" uri="{C3380CC4-5D6E-409C-BE32-E72D297353CC}">
              <c16:uniqueId val="{00000003-FC27-4B19-9E0B-9B9297B6D8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27-4B19-9E0B-9B9297B6D8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2861</c:v>
                </c:pt>
                <c:pt idx="3">
                  <c:v>2659</c:v>
                </c:pt>
                <c:pt idx="6">
                  <c:v>2459</c:v>
                </c:pt>
                <c:pt idx="9">
                  <c:v>2259</c:v>
                </c:pt>
                <c:pt idx="12">
                  <c:v>2060</c:v>
                </c:pt>
              </c:numCache>
            </c:numRef>
          </c:val>
          <c:extLst>
            <c:ext xmlns:c16="http://schemas.microsoft.com/office/drawing/2014/chart" uri="{C3380CC4-5D6E-409C-BE32-E72D297353CC}">
              <c16:uniqueId val="{00000005-FC27-4B19-9E0B-9B9297B6D8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3245</c:v>
                </c:pt>
                <c:pt idx="3">
                  <c:v>3233</c:v>
                </c:pt>
                <c:pt idx="6">
                  <c:v>3249</c:v>
                </c:pt>
                <c:pt idx="9">
                  <c:v>3298</c:v>
                </c:pt>
                <c:pt idx="12">
                  <c:v>3429</c:v>
                </c:pt>
              </c:numCache>
            </c:numRef>
          </c:val>
          <c:extLst>
            <c:ext xmlns:c16="http://schemas.microsoft.com/office/drawing/2014/chart" uri="{C3380CC4-5D6E-409C-BE32-E72D297353CC}">
              <c16:uniqueId val="{00000006-FC27-4B19-9E0B-9B9297B6D8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176</c:v>
                </c:pt>
                <c:pt idx="3">
                  <c:v>142</c:v>
                </c:pt>
                <c:pt idx="6">
                  <c:v>293</c:v>
                </c:pt>
                <c:pt idx="9">
                  <c:v>1621</c:v>
                </c:pt>
                <c:pt idx="12">
                  <c:v>5145</c:v>
                </c:pt>
              </c:numCache>
            </c:numRef>
          </c:val>
          <c:extLst>
            <c:ext xmlns:c16="http://schemas.microsoft.com/office/drawing/2014/chart" uri="{C3380CC4-5D6E-409C-BE32-E72D297353CC}">
              <c16:uniqueId val="{00000007-FC27-4B19-9E0B-9B9297B6D8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6392</c:v>
                </c:pt>
                <c:pt idx="3">
                  <c:v>5323</c:v>
                </c:pt>
                <c:pt idx="6">
                  <c:v>5057</c:v>
                </c:pt>
                <c:pt idx="9">
                  <c:v>7118</c:v>
                </c:pt>
                <c:pt idx="12">
                  <c:v>5451</c:v>
                </c:pt>
              </c:numCache>
            </c:numRef>
          </c:val>
          <c:extLst>
            <c:ext xmlns:c16="http://schemas.microsoft.com/office/drawing/2014/chart" uri="{C3380CC4-5D6E-409C-BE32-E72D297353CC}">
              <c16:uniqueId val="{00000008-FC27-4B19-9E0B-9B9297B6D8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368</c:v>
                </c:pt>
                <c:pt idx="3">
                  <c:v>300</c:v>
                </c:pt>
                <c:pt idx="6">
                  <c:v>245</c:v>
                </c:pt>
                <c:pt idx="9">
                  <c:v>202</c:v>
                </c:pt>
                <c:pt idx="12">
                  <c:v>162</c:v>
                </c:pt>
              </c:numCache>
            </c:numRef>
          </c:val>
          <c:extLst>
            <c:ext xmlns:c16="http://schemas.microsoft.com/office/drawing/2014/chart" uri="{C3380CC4-5D6E-409C-BE32-E72D297353CC}">
              <c16:uniqueId val="{00000009-FC27-4B19-9E0B-9B9297B6D8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17604</c:v>
                </c:pt>
                <c:pt idx="3">
                  <c:v>17797</c:v>
                </c:pt>
                <c:pt idx="6">
                  <c:v>19444</c:v>
                </c:pt>
                <c:pt idx="9">
                  <c:v>23036</c:v>
                </c:pt>
                <c:pt idx="12">
                  <c:v>23161</c:v>
                </c:pt>
              </c:numCache>
            </c:numRef>
          </c:val>
          <c:extLst>
            <c:ext xmlns:c16="http://schemas.microsoft.com/office/drawing/2014/chart" uri="{C3380CC4-5D6E-409C-BE32-E72D297353CC}">
              <c16:uniqueId val="{0000000A-FC27-4B19-9E0B-9B9297B6D8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27-4B19-9E0B-9B9297B6D8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4609</c:v>
                </c:pt>
                <c:pt idx="1">
                  <c:v>4921</c:v>
                </c:pt>
                <c:pt idx="2">
                  <c:v>4021</c:v>
                </c:pt>
              </c:numCache>
            </c:numRef>
          </c:val>
          <c:extLst>
            <c:ext xmlns:c16="http://schemas.microsoft.com/office/drawing/2014/chart" uri="{C3380CC4-5D6E-409C-BE32-E72D297353CC}">
              <c16:uniqueId val="{00000000-CABF-46A1-9047-8E81A4118C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2046</c:v>
                </c:pt>
                <c:pt idx="1">
                  <c:v>2549</c:v>
                </c:pt>
                <c:pt idx="2">
                  <c:v>3209</c:v>
                </c:pt>
              </c:numCache>
            </c:numRef>
          </c:val>
          <c:extLst>
            <c:ext xmlns:c16="http://schemas.microsoft.com/office/drawing/2014/chart" uri="{C3380CC4-5D6E-409C-BE32-E72D297353CC}">
              <c16:uniqueId val="{00000001-CABF-46A1-9047-8E81A4118C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6682</c:v>
                </c:pt>
                <c:pt idx="1">
                  <c:v>6008</c:v>
                </c:pt>
                <c:pt idx="2">
                  <c:v>6378</c:v>
                </c:pt>
              </c:numCache>
            </c:numRef>
          </c:val>
          <c:extLst>
            <c:ext xmlns:c16="http://schemas.microsoft.com/office/drawing/2014/chart" uri="{C3380CC4-5D6E-409C-BE32-E72D297353CC}">
              <c16:uniqueId val="{00000002-CABF-46A1-9047-8E81A4118C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{0C12C2D9-6C08-4616-801C-A2156E15599E}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D1-4A35-B79D-FFAA2B674C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{CC282B3E-5E60-4586-8A6C-1BEA2F4A88AC}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D1-4A35-B79D-FFAA2B674C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{63C5B9CD-BD33-4FAA-9F0D-6AB5BFA8D270}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D1-4A35-B79D-FFAA2B674C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{B3F9FFC2-182E-448A-A303-A0603259D1AD}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D1-4A35-B79D-FFAA2B674C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{961E0C7F-B173-4141-9450-336BF3F5CA08}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D1-4A35-B79D-FFAA2B674C8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{5FADBF1D-89F9-4F21-BD92-EBB22612CC4A}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D1-4A35-B79D-FFAA2B674C8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{15252266-5228-4B2B-A585-01996B6E84F9}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D1-4A35-B79D-FFAA2B674C8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{9A20F6EA-ED47-4B8C-AFB4-B33BAC717D59}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D1-4A35-B79D-FFAA2B674C8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{EE1CF85A-C691-4879-8D78-3C5BE893E45C}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D1-4A35-B79D-FFAA2B674C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61.1</c:v>
                </c:pt>
                <c:pt idx="16">
                  <c:v>62</c:v>
                </c:pt>
                <c:pt idx="24">
                  <c:v>57.7</c:v>
                </c:pt>
                <c:pt idx="32">
                  <c:v>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D1-4A35-B79D-FFAA2B674C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{560C8617-DE06-4364-B1D2-31459ED55171}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D1-4A35-B79D-FFAA2B674C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{334CBCD6-0741-4322-A667-83C0F0005C39}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D1-4A35-B79D-FFAA2B674C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{F68E28B4-F42F-426F-990F-B3F526885C36}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D1-4A35-B79D-FFAA2B674C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{06733E59-E127-479D-BECD-03CB94360F9D}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D1-4A35-B79D-FFAA2B674C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{C3E31B7A-070E-4176-BC98-ADCC60E0D31C}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D1-4A35-B79D-FFAA2B674C8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{D190B2A8-5D13-4B34-81A2-6613469F09E6}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D1-4A35-B79D-FFAA2B674C8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{EB21DF60-B355-4A01-933B-AE67413975C7}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D1-4A35-B79D-FFAA2B674C8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{60B0CB46-84D8-43EF-9F84-C4EA89A5467B}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D1-4A35-B79D-FFAA2B674C8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{6EFC9388-5075-45D2-9DDC-9A508DE01C9D}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D1-4A35-B79D-FFAA2B674C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8D1-4A35-B79D-FFAA2B674C83}"/>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{98C9246F-8268-4803-BB52-E2B55125A863}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081-4CA4-91FF-C734F7DB0E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{687900E3-A897-49CF-BCD0-3D5ACBAF0B9D}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81-4CA4-91FF-C734F7DB0E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{EB2FF110-DB80-42B2-9A74-75A5D45DDD22}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81-4CA4-91FF-C734F7DB0E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{0C2DCF1A-1D03-41CF-82BA-A8B9C1B7C4C6}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81-4CA4-91FF-C734F7DB0E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{62A20708-456A-4FFC-BCBB-601F4FC23631}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81-4CA4-91FF-C734F7DB0E4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{382D964D-1B66-48C0-AEC0-7BD025793CFA}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081-4CA4-91FF-C734F7DB0E4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{43D242DF-AB5F-4220-86E9-FDBA06DD429A}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081-4CA4-91FF-C734F7DB0E4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{ED202362-E7A2-459F-BBC5-EA612605C632}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081-4CA4-91FF-C734F7DB0E4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{A6AC8787-0D9E-4942-AC99-3FD7D2EC0464}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081-4CA4-91FF-C734F7DB0E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1.5</c:v>
                </c:pt>
                <c:pt idx="16">
                  <c:v>0.4</c:v>
                </c:pt>
                <c:pt idx="24">
                  <c:v>0.3</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081-4CA4-91FF-C734F7DB0E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{982EEC26-099A-4598-AACF-3324DB754015}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081-4CA4-91FF-C734F7DB0E4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{CA700979-30F8-4F0D-B9C8-ACA3880DA0D0}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81-4CA4-91FF-C734F7DB0E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{081555C3-9CC9-416A-8F4D-50C5EFB2D88B}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81-4CA4-91FF-C734F7DB0E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{AD47ED2A-C5EC-4AF0-8E72-CD4417DF50C2}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81-4CA4-91FF-C734F7DB0E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{26F2DE46-08FC-4A54-A9D1-04D86A171484}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81-4CA4-91FF-C734F7DB0E4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{7A49334F-49C9-48FE-9D52-FF19018563A2}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081-4CA4-91FF-C734F7DB0E4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{1AADB0FE-2E86-465A-A358-CE9C03059F8D}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081-4CA4-91FF-C734F7DB0E40}"/>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{C6C173B2-4C77-4405-9D39-3AA35F9301A8}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081-4CA4-91FF-C734F7DB0E40}"/>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{BA770537-9470-4748-AB8A-268DD037AAF8}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081-4CA4-91FF-C734F7DB0E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2081-4CA4-91FF-C734F7DB0E40}"/>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公共施設の老朽化対策の財源とした起債の償還本格化等による元利償還金の増（＋３２百万円）や</a:t>
          </a:r>
          <a:r>
            <a:rPr kumimoji="1" lang="ja-JP" altLang="ja-JP" sz="1100">
              <a:solidFill>
                <a:sysClr val="windowText" lastClr="000000"/>
              </a:solidFill>
              <a:effectLst/>
              <a:latin typeface="+mn-lt"/>
              <a:ea typeface="+mn-ea"/>
              <a:cs typeface="+mn-cs"/>
            </a:rPr>
            <a:t>産業団地造成事業の元利償還金に対する繰入金の増等による公営企業債の元利償還金に対する繰入金の増（＋</a:t>
          </a:r>
          <a:r>
            <a:rPr kumimoji="1" lang="ja-JP" altLang="en-US" sz="1100">
              <a:solidFill>
                <a:sysClr val="windowText" lastClr="000000"/>
              </a:solidFill>
              <a:effectLst/>
              <a:latin typeface="+mn-lt"/>
              <a:ea typeface="+mn-ea"/>
              <a:cs typeface="+mn-cs"/>
            </a:rPr>
            <a:t>１１６</a:t>
          </a:r>
          <a:r>
            <a:rPr kumimoji="1" lang="ja-JP" altLang="ja-JP" sz="1100">
              <a:solidFill>
                <a:sysClr val="windowText" lastClr="000000"/>
              </a:solidFill>
              <a:effectLst/>
              <a:latin typeface="+mn-lt"/>
              <a:ea typeface="+mn-ea"/>
              <a:cs typeface="+mn-cs"/>
            </a:rPr>
            <a:t>百万円）等を主な要因として、実質公債費比率の分子は増（＋</a:t>
          </a:r>
          <a:r>
            <a:rPr kumimoji="1" lang="ja-JP" altLang="en-US" sz="1100">
              <a:solidFill>
                <a:sysClr val="windowText" lastClr="000000"/>
              </a:solidFill>
              <a:effectLst/>
              <a:latin typeface="+mn-lt"/>
              <a:ea typeface="+mn-ea"/>
              <a:cs typeface="+mn-cs"/>
            </a:rPr>
            <a:t>１４９</a:t>
          </a:r>
          <a:r>
            <a:rPr kumimoji="1" lang="ja-JP" altLang="ja-JP" sz="1100">
              <a:solidFill>
                <a:sysClr val="windowText" lastClr="000000"/>
              </a:solidFill>
              <a:effectLst/>
              <a:latin typeface="+mn-lt"/>
              <a:ea typeface="+mn-ea"/>
              <a:cs typeface="+mn-cs"/>
            </a:rPr>
            <a:t>百万円）となっている。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ysClr val="windowText" lastClr="000000"/>
              </a:solidFill>
              <a:effectLst/>
              <a:latin typeface="+mn-lt"/>
              <a:ea typeface="+mn-ea"/>
              <a:cs typeface="+mn-cs"/>
            </a:rPr>
            <a:t>減債基金積立相当額の積立ルールが３０年償還で毎年度の積立額を発行額の３０分の１として設定しているのに対して、当市においては、償還年数を５年で設定し積立と取崩を行い、かつ平成２１年度以降、対象となる市債の発行がないため、減債基金残高と減債基金積立相当額に乖離が生じている。</a:t>
          </a:r>
          <a:endParaRPr kumimoji="1" lang="ja-JP" altLang="en-US" sz="105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前年度と比較すると、実質的な将来負担額（将来負担比率の分子）は、</a:t>
          </a:r>
          <a:r>
            <a:rPr kumimoji="1" lang="ja-JP" altLang="en-US" sz="1100">
              <a:solidFill>
                <a:sysClr val="windowText" lastClr="000000"/>
              </a:solidFill>
              <a:effectLst/>
              <a:latin typeface="+mn-lt"/>
              <a:ea typeface="+mn-ea"/>
              <a:cs typeface="+mn-cs"/>
            </a:rPr>
            <a:t>９６１</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これは、将来負担額のうち、</a:t>
          </a:r>
          <a:r>
            <a:rPr kumimoji="1" lang="ja-JP" altLang="en-US" sz="1100">
              <a:solidFill>
                <a:sysClr val="windowText" lastClr="000000"/>
              </a:solidFill>
              <a:effectLst/>
              <a:latin typeface="+mn-lt"/>
              <a:ea typeface="+mn-ea"/>
              <a:cs typeface="+mn-cs"/>
            </a:rPr>
            <a:t>産業団地造成特別会計への繰出見込額の減による公営企業債等繰入見込額の減</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（△１，６６７百万円）があったものの、佐賀県東部環境施設組合の施設建設に伴う起債に対する組合等負担等見込額の増（＋３，５２４百万円）</a:t>
          </a:r>
          <a:r>
            <a:rPr kumimoji="1" lang="ja-JP" altLang="ja-JP" sz="1100">
              <a:solidFill>
                <a:sysClr val="windowText" lastClr="000000"/>
              </a:solidFill>
              <a:effectLst/>
              <a:latin typeface="+mn-lt"/>
              <a:ea typeface="+mn-ea"/>
              <a:cs typeface="+mn-cs"/>
            </a:rPr>
            <a:t>等が主な要因である。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佐賀県鳥栖市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主に</a:t>
          </a:r>
          <a:r>
            <a:rPr kumimoji="1" lang="ja-JP" altLang="en-US" sz="1100">
              <a:solidFill>
                <a:sysClr val="windowText" lastClr="000000"/>
              </a:solidFill>
              <a:effectLst/>
              <a:latin typeface="+mn-lt"/>
              <a:ea typeface="+mn-ea"/>
              <a:cs typeface="+mn-cs"/>
            </a:rPr>
            <a:t>財政調整基金を１，４８７百万円、</a:t>
          </a:r>
          <a:r>
            <a:rPr kumimoji="1" lang="ja-JP" altLang="ja-JP" sz="1100">
              <a:solidFill>
                <a:sysClr val="windowText" lastClr="000000"/>
              </a:solidFill>
              <a:effectLst/>
              <a:latin typeface="+mn-lt"/>
              <a:ea typeface="+mn-ea"/>
              <a:cs typeface="+mn-cs"/>
            </a:rPr>
            <a:t>公共施設整備基金</a:t>
          </a:r>
          <a:r>
            <a:rPr kumimoji="1" lang="ja-JP" altLang="en-US" sz="1100">
              <a:solidFill>
                <a:sysClr val="windowText" lastClr="000000"/>
              </a:solidFill>
              <a:effectLst/>
              <a:latin typeface="+mn-lt"/>
              <a:ea typeface="+mn-ea"/>
              <a:cs typeface="+mn-cs"/>
            </a:rPr>
            <a:t>を２８７</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森林環境整備基金を１５</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取り崩した</a:t>
          </a:r>
          <a:r>
            <a:rPr kumimoji="1" lang="ja-JP" altLang="ja-JP" sz="1100">
              <a:solidFill>
                <a:sysClr val="windowText" lastClr="000000"/>
              </a:solidFill>
              <a:effectLst/>
              <a:latin typeface="+mn-lt"/>
              <a:ea typeface="+mn-ea"/>
              <a:cs typeface="+mn-cs"/>
            </a:rPr>
            <a:t>一方、</a:t>
          </a:r>
          <a:r>
            <a:rPr kumimoji="1" lang="ja-JP" altLang="en-US" sz="1100">
              <a:solidFill>
                <a:sysClr val="windowText" lastClr="000000"/>
              </a:solidFill>
              <a:effectLst/>
              <a:latin typeface="+mn-lt"/>
              <a:ea typeface="+mn-ea"/>
              <a:cs typeface="+mn-cs"/>
            </a:rPr>
            <a:t>減債基金に６６０百万円、財政調整基金に５８７百万円、公共施設整備基金に４００百万円、都市開発基金、退職手当基金にそれぞれ１００百万円を積み立てた</a:t>
          </a:r>
          <a:r>
            <a:rPr kumimoji="1" lang="ja-JP" altLang="ja-JP" sz="1100">
              <a:solidFill>
                <a:sysClr val="windowText" lastClr="000000"/>
              </a:solidFill>
              <a:effectLst/>
              <a:latin typeface="+mn-lt"/>
              <a:ea typeface="+mn-ea"/>
              <a:cs typeface="+mn-cs"/>
            </a:rPr>
            <a:t>等により、基金全体としては前年度から</a:t>
          </a:r>
          <a:r>
            <a:rPr kumimoji="1" lang="ja-JP" altLang="en-US" sz="1100">
              <a:solidFill>
                <a:sysClr val="windowText" lastClr="000000"/>
              </a:solidFill>
              <a:effectLst/>
              <a:latin typeface="+mn-lt"/>
              <a:ea typeface="+mn-ea"/>
              <a:cs typeface="+mn-cs"/>
            </a:rPr>
            <a:t>１２９</a:t>
          </a:r>
          <a:r>
            <a:rPr kumimoji="1" lang="ja-JP" altLang="ja-JP" sz="1100">
              <a:solidFill>
                <a:sysClr val="windowText" lastClr="000000"/>
              </a:solidFill>
              <a:effectLst/>
              <a:latin typeface="+mn-lt"/>
              <a:ea typeface="+mn-ea"/>
              <a:cs typeface="+mn-cs"/>
            </a:rPr>
            <a:t>百万円増加し</a:t>
          </a:r>
          <a:r>
            <a:rPr kumimoji="1" lang="ja-JP" altLang="en-US" sz="1100">
              <a:solidFill>
                <a:sysClr val="windowText" lastClr="000000"/>
              </a:solidFill>
              <a:effectLst/>
              <a:latin typeface="+mn-lt"/>
              <a:ea typeface="+mn-ea"/>
              <a:cs typeface="+mn-cs"/>
            </a:rPr>
            <a:t>１３，６０７</a:t>
          </a:r>
          <a:r>
            <a:rPr kumimoji="1" lang="ja-JP" altLang="ja-JP" sz="1100">
              <a:solidFill>
                <a:sysClr val="windowText" lastClr="000000"/>
              </a:solidFill>
              <a:effectLst/>
              <a:latin typeface="+mn-lt"/>
              <a:ea typeface="+mn-ea"/>
              <a:cs typeface="+mn-cs"/>
            </a:rPr>
            <a:t>百万円となっている。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mn-ea"/>
              <a:ea typeface="+mn-ea"/>
              <a:cs typeface="+mn-cs"/>
            </a:rPr>
            <a:t>今後本格化する</a:t>
          </a:r>
          <a:r>
            <a:rPr kumimoji="1" lang="ja-JP" altLang="ja-JP" sz="1100">
              <a:solidFill>
                <a:sysClr val="windowText" lastClr="000000"/>
              </a:solidFill>
              <a:effectLst/>
              <a:latin typeface="+mn-ea"/>
              <a:ea typeface="+mn-ea"/>
              <a:cs typeface="+mn-cs"/>
            </a:rPr>
            <a:t>新庁舎</a:t>
          </a:r>
          <a:r>
            <a:rPr kumimoji="1" lang="ja-JP" altLang="ja-JP" sz="1100">
              <a:solidFill>
                <a:sysClr val="windowText" lastClr="000000"/>
              </a:solidFill>
              <a:effectLst/>
              <a:latin typeface="+mn-lt"/>
              <a:ea typeface="+mn-ea"/>
              <a:cs typeface="+mn-cs"/>
            </a:rPr>
            <a:t>整備事業等の大型事業の市債償還等に対応できるよう計画的に積立てを行う一方、公共施設等総合管理計画に基づいて、老朽化した公共施設の長寿命化等を行う財源として計画的な取り崩しを行う。</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公共施設整備基金：公共施設の整備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都市開発基金：鳥栖駅周辺市街地整備事業等の推進及び当該事業に関連する都市施設の整備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地域環境整備基金：広域ごみ処理施設に係る周辺地域の地域活性化等に関する事業</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九州新幹線減渇水被害対策基金：九州新幹線工事に起因する農業用水源減渇水被害の対策施設の維持管理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公共施設整備基金：新庁舎整備事業等の財源として</a:t>
          </a:r>
          <a:r>
            <a:rPr kumimoji="1" lang="ja-JP" altLang="en-US" sz="1100">
              <a:solidFill>
                <a:sysClr val="windowText" lastClr="000000"/>
              </a:solidFill>
              <a:effectLst/>
              <a:latin typeface="+mn-lt"/>
              <a:ea typeface="+mn-ea"/>
              <a:cs typeface="+mn-cs"/>
            </a:rPr>
            <a:t>２８７</a:t>
          </a:r>
          <a:r>
            <a:rPr kumimoji="1" lang="ja-JP" altLang="ja-JP" sz="1100">
              <a:solidFill>
                <a:sysClr val="windowText" lastClr="000000"/>
              </a:solidFill>
              <a:effectLst/>
              <a:latin typeface="+mn-lt"/>
              <a:ea typeface="+mn-ea"/>
              <a:cs typeface="+mn-cs"/>
            </a:rPr>
            <a:t>百万円を充当した</a:t>
          </a:r>
          <a:r>
            <a:rPr kumimoji="1" lang="ja-JP" altLang="en-US" sz="1100">
              <a:solidFill>
                <a:sysClr val="windowText" lastClr="000000"/>
              </a:solidFill>
              <a:effectLst/>
              <a:latin typeface="+mn-lt"/>
              <a:ea typeface="+mn-ea"/>
              <a:cs typeface="+mn-cs"/>
            </a:rPr>
            <a:t>一方で、</a:t>
          </a:r>
          <a:r>
            <a:rPr kumimoji="1" lang="ja-JP" altLang="ja-JP" sz="1100">
              <a:solidFill>
                <a:sysClr val="windowText" lastClr="000000"/>
              </a:solidFill>
              <a:effectLst/>
              <a:latin typeface="+mn-lt"/>
              <a:ea typeface="+mn-ea"/>
              <a:cs typeface="+mn-cs"/>
            </a:rPr>
            <a:t>公共施設の老朽化対策のため４００百万円積み立てたことによる</a:t>
          </a:r>
          <a:r>
            <a:rPr kumimoji="1" lang="ja-JP" altLang="en-US" sz="1100">
              <a:solidFill>
                <a:sysClr val="windowText" lastClr="000000"/>
              </a:solidFill>
              <a:effectLst/>
              <a:latin typeface="+mn-lt"/>
              <a:ea typeface="+mn-ea"/>
              <a:cs typeface="+mn-cs"/>
            </a:rPr>
            <a:t>増加</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都市開発基金：鳥栖駅周辺整備事業に備えるため１００百万円積み立てたことによる増加</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退職手当基金：今後想定される退職手当の財源として１００百万円積み立てたことによる増加</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地域環境整備基金：広域ごみ処理施設に係る周辺地域の地域活性化等に関する事業の財源として</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百万円を充当した</a:t>
          </a:r>
          <a:r>
            <a:rPr kumimoji="1" lang="ja-JP" altLang="en-US" sz="1100">
              <a:solidFill>
                <a:sysClr val="windowText" lastClr="000000"/>
              </a:solidFill>
              <a:effectLst/>
              <a:latin typeface="+mn-lt"/>
              <a:ea typeface="+mn-ea"/>
              <a:cs typeface="+mn-cs"/>
            </a:rPr>
            <a:t>一方で、</a:t>
          </a:r>
          <a:r>
            <a:rPr kumimoji="1" lang="ja-JP" altLang="ja-JP" sz="1100">
              <a:solidFill>
                <a:sysClr val="windowText" lastClr="000000"/>
              </a:solidFill>
              <a:effectLst/>
              <a:latin typeface="+mn-lt"/>
              <a:ea typeface="+mn-ea"/>
              <a:cs typeface="+mn-cs"/>
            </a:rPr>
            <a:t>今後の事業に備えるため６５百万円積み立てたことによる</a:t>
          </a:r>
          <a:r>
            <a:rPr kumimoji="1" lang="ja-JP" altLang="en-US" sz="1100">
              <a:solidFill>
                <a:sysClr val="windowText" lastClr="000000"/>
              </a:solidFill>
              <a:effectLst/>
              <a:latin typeface="+mn-lt"/>
              <a:ea typeface="+mn-ea"/>
              <a:cs typeface="+mn-cs"/>
            </a:rPr>
            <a:t>増加</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　</a:t>
          </a:r>
          <a:r>
            <a:rPr kumimoji="1" lang="ja-JP" altLang="ja-JP" sz="1100">
              <a:solidFill>
                <a:sysClr val="windowText" lastClr="000000"/>
              </a:solidFill>
              <a:effectLst/>
              <a:latin typeface="+mn-lt"/>
              <a:ea typeface="+mn-ea"/>
              <a:cs typeface="+mn-cs"/>
            </a:rPr>
            <a:t>公共施設整備基金：公共施設の老朽化対策の財源として順次充当予定</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都市開発基金：今後想定される鳥栖駅周辺整備事業の財源として順次充当予定</a:t>
          </a:r>
          <a:endParaRPr lang="ja-JP" altLang="ja-JP">
            <a:solidFill>
              <a:sysClr val="windowText" lastClr="000000"/>
            </a:solidFill>
            <a:effectLst/>
          </a:endParaRPr>
        </a:p>
        <a:p>
          <a:endParaRPr lang="en-US" altLang="ja-JP"/>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mn-ea"/>
              <a:ea typeface="+mn-ea"/>
              <a:cs typeface="+mn-cs"/>
            </a:rPr>
            <a:t>地方財政法第７条に基づく積立等として５８７百万円</a:t>
          </a:r>
          <a:r>
            <a:rPr kumimoji="1" lang="ja-JP" altLang="en-US" sz="1100">
              <a:solidFill>
                <a:sysClr val="windowText" lastClr="000000"/>
              </a:solidFill>
              <a:effectLst/>
              <a:latin typeface="+mn-lt"/>
              <a:ea typeface="+mn-ea"/>
              <a:cs typeface="+mn-cs"/>
            </a:rPr>
            <a:t>を積み立てた一方で、各種事業等の財源として１，４８７百万円を取り崩したことによる減</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大規模災害等のような不測の事態に備えるため、また景気に左右されやすい法人市民税が主要な税収である当市の状況を踏まえ、財政調整基金の残高は、標準財政規模の２０％程度を下回らないよう努め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大型事業の市債償還</a:t>
          </a:r>
          <a:r>
            <a:rPr kumimoji="1" lang="ja-JP" altLang="en-US" sz="1100">
              <a:solidFill>
                <a:sysClr val="windowText" lastClr="000000"/>
              </a:solidFill>
              <a:effectLst/>
              <a:latin typeface="+mn-lt"/>
              <a:ea typeface="+mn-ea"/>
              <a:cs typeface="+mn-cs"/>
            </a:rPr>
            <a:t>へ</a:t>
          </a:r>
          <a:r>
            <a:rPr kumimoji="1" lang="ja-JP" altLang="ja-JP" sz="1100">
              <a:solidFill>
                <a:sysClr val="windowText" lastClr="000000"/>
              </a:solidFill>
              <a:effectLst/>
              <a:latin typeface="+mn-lt"/>
              <a:ea typeface="+mn-ea"/>
              <a:cs typeface="+mn-cs"/>
            </a:rPr>
            <a:t>の備えとして</a:t>
          </a:r>
          <a:r>
            <a:rPr kumimoji="1" lang="ja-JP" altLang="en-US" sz="1100">
              <a:solidFill>
                <a:sysClr val="windowText" lastClr="000000"/>
              </a:solidFill>
              <a:effectLst/>
              <a:latin typeface="+mn-lt"/>
              <a:ea typeface="+mn-ea"/>
              <a:cs typeface="+mn-cs"/>
            </a:rPr>
            <a:t>６６０</a:t>
          </a:r>
          <a:r>
            <a:rPr kumimoji="1" lang="ja-JP" altLang="ja-JP" sz="1100">
              <a:solidFill>
                <a:sysClr val="windowText" lastClr="000000"/>
              </a:solidFill>
              <a:effectLst/>
              <a:latin typeface="+mn-lt"/>
              <a:ea typeface="+mn-ea"/>
              <a:cs typeface="+mn-cs"/>
            </a:rPr>
            <a:t>百万円を積み立てたこと等による増加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新庁舎整備事業等の大型事業</a:t>
          </a:r>
          <a:r>
            <a:rPr kumimoji="1" lang="ja-JP" altLang="en-US" sz="1100">
              <a:solidFill>
                <a:sysClr val="windowText" lastClr="000000"/>
              </a:solidFill>
              <a:effectLst/>
              <a:latin typeface="+mn-lt"/>
              <a:ea typeface="+mn-ea"/>
              <a:cs typeface="+mn-cs"/>
            </a:rPr>
            <a:t>について、</a:t>
          </a:r>
          <a:r>
            <a:rPr kumimoji="1" lang="ja-JP" altLang="ja-JP" sz="1100">
              <a:solidFill>
                <a:sysClr val="windowText" lastClr="000000"/>
              </a:solidFill>
              <a:effectLst/>
              <a:latin typeface="+mn-lt"/>
              <a:ea typeface="+mn-ea"/>
              <a:cs typeface="+mn-cs"/>
            </a:rPr>
            <a:t>今後本格化する市債償還に対応できるよう計画的に積立及び管理を行う。</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1F5DE4B-230E-4C4F-9E75-75A4D3B4D9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809B6B6-4DDE-43DB-89B9-22D92ACCB2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539B556-0061-4E38-B60F-6D8695AEAF9A}"/>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56938EE-30E1-4A74-92DB-C92508FFB41D}"/>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330050F-0CF8-46B5-AD8B-72544B68DDBF}"/>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8AA4D6F-41DF-4BEA-905E-BE86B5EEB544}"/>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8817DDF-3EE8-4C37-A512-3290AB01BF1A}"/>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47A4748-B109-4848-9D62-D699A99368A6}"/>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625A71E-68F5-466E-9D38-F9AB0B8523A7}"/>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2300764-5A71-4A6E-AA29-3423E4081886}"/>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EF51B19-CE52-4042-9D04-F76E480D95E8}"/>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A806CAA-1831-4A6A-89B4-83A71081AACE}"/>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27EF1FE-05FA-4197-847C-26618957363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F053904-6DEA-40E9-8CD2-3F52195A59B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C9BA84C-6D05-43A8-816C-BE0559C3710F}"/>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852DDCA-0E0D-4BB0-B6EB-43BA094A14D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C21115C-1211-4338-9A83-CE3F5489501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9D12F86-223E-4E84-B6E7-844B75FABB4F}"/>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93BA2FF-C805-4442-80CE-65E41D985CF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B7D1030-0470-4B28-80DF-CA07549FB7E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AC46237-039A-41D4-B3A8-8DC419F49BD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9382C61-4BE8-4B6E-A181-99451DDC441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74,492
72,586
71.72
35,422,753
34,203,965
968,049
16,752,802
23,161,405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8B6387E-BFE6-4D25-B67A-C689A8963B67}"/>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D23F91D-E706-483F-9F4C-6ACE338D067D}"/>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161F282-2929-4D92-8755-32E7092F9B2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028E421-1811-4A18-B5F5-9E42B4A1C71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9923C49-AA37-4DAA-8E1D-32FCE7A53F7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86597CE-F90D-4F2F-B9C9-8C436086834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B4AAD28-6B46-4372-BA11-5AE5055182ED}"/>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A230892-A324-4079-94E6-F1DDC7C9E3C8}"/>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E11C7C1-B33F-4BA9-A1FD-2874E0EF167D}"/>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E34513B-C4F6-48F6-8CCF-9B6C5787975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1ECF85F-297A-42C3-A4EF-6ACF162A6C2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3C8EC08-F371-4D19-AAEA-E3AA6A5397DA}"/>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9000F52-5426-462D-89A7-3671CE83FAD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F0E6978-4F10-4978-A248-25E13571162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5712388-E806-423F-8308-A45C08EF737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030944B-37EC-457A-970D-6EA3543FA67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F2D61DF-0F25-455C-A777-40039748F0E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2F21A50-8184-420F-9C9C-FC103F14FB5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FB8172C-F2D8-468C-892D-38D7042A539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D37BB7A-376D-4F62-B83D-60D748BA4C48}"/>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B397E8B-5776-491E-A275-BA10C8EB2A74}"/>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A043541-80CB-4C04-A8DF-727D2522562B}"/>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3CA9AD7-9727-462E-AE01-2AAEAFB54339}"/>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DD2E51E-5DEE-4C62-A2B5-ECDDDDD5AA4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54C8D33-6D2D-4FAE-B13A-80EC340244A4}"/>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6707147-129F-4910-8B65-51E41471D7B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3127C3E-1700-4E57-A68C-4D0176346B5D}"/>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DA17F1D-EE9E-4FD2-907A-47B7094EF024}"/>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7F5CFFC-C999-4603-9A4A-D47CFCD7224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B5B3FC3-160F-4C47-A6F0-1DEE7D088A0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9CC1528-8E50-4626-BEB6-BE87D1FD346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A6B1C6E-225A-4349-94C1-0DB209D301F3}"/>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D81F983-0E7C-4FE7-8C9E-82BB4E4847EF}"/>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175FD8E-EC8A-42C7-9F60-A83E6570B66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A85E163-E027-4367-AEFF-7D0F36DA0E3E}"/>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有形固定資産減価償却率については、前年度と比較して</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．３ポイント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し、類似団体平均と比べて６．</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ポイント下回っている。</a:t>
          </a:r>
          <a:endParaRPr lang="ja-JP" altLang="ja-JP">
            <a:effectLst/>
          </a:endParaRPr>
        </a:p>
        <a:p>
          <a:r>
            <a:rPr kumimoji="1" lang="ja-JP" altLang="ja-JP" sz="1100">
              <a:solidFill>
                <a:schemeClr val="dk1"/>
              </a:solidFill>
              <a:effectLst/>
              <a:latin typeface="+mn-lt"/>
              <a:ea typeface="+mn-ea"/>
              <a:cs typeface="+mn-cs"/>
            </a:rPr>
            <a:t>　公共施設等総合管理計画等により、計画的に公共施設の長寿命化を実施することで、今後の数値の大幅な伸びを抑制していく。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FB8F44E-4D01-4383-9A6E-3D19FDAE3C5D}"/>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A7F8A9C-23DD-4643-BA98-B0AD457182BC}"/>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98AFD70-C434-44BE-BC64-8908685EC03F}"/>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1195D1E-ADA9-4CED-8E49-7B77548F315E}"/>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63D6ABC-AC71-4757-91BF-F21F3D6DAD24}"/>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3A52F09-3228-4190-B8FE-6E105A45396E}"/>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A8BC572-9645-477A-A4BA-826295891896}"/>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05A2A24-7165-4296-8625-B0E0B72C7B5E}"/>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5A8EFFA-E30C-4AE6-85D6-CAE3DB7D59F7}"/>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B221FE2-AB54-4618-80EC-ABAA97BCE352}"/>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DF4BA21-640D-4ACC-86C1-BA34084F3884}"/>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FA892A6-1866-45BA-B08B-DBD8200E16B9}"/>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E467283-69DE-43F8-B750-6D4E843F3C5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FFF11F7-88CE-4B9E-A9BA-D2B18E21A85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DA8D52E-6E46-4FB9-9743-57275C0059B6}"/>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3291178-CF17-46D5-AEA9-5FA7A43BA0E4}"/>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EF319AB8-687C-4D21-B3DC-120B940A1B67}"/>
            </a:ext>
          </a:extLst>
        </xdr:cNvPr>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F1C1D5F0-FC31-4CB2-9326-EBA9D6D43FCD}"/>
            </a:ext>
          </a:extLst>
        </xdr:cNvPr>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95B4C838-472A-4030-80C1-8A6372C3D4E1}"/>
            </a:ext>
          </a:extLst>
        </xdr:cNvPr>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AD3F64B6-E8F8-4816-8842-8D2D535208BF}"/>
            </a:ext>
          </a:extLst>
        </xdr:cNvPr>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195E9857-4A08-48BF-B64B-16EFF63A33ED}"/>
            </a:ext>
          </a:extLst>
        </xdr:cNvPr>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a:extLst>
            <a:ext uri="{FF2B5EF4-FFF2-40B4-BE49-F238E27FC236}">
              <a16:creationId xmlns:a16="http://schemas.microsoft.com/office/drawing/2014/main" id="{E205CAC2-2E49-4931-B293-DF449EB387D7}"/>
            </a:ext>
          </a:extLst>
        </xdr:cNvPr>
        <xdr:cNvSpPr txBox="1"/>
      </xdr:nvSpPr>
      <xdr:spPr>
        <a:xfrm>
          <a:off x="4258945" y="6005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DA36E35C-906A-40B2-BEF8-FC06D7281441}"/>
            </a:ext>
          </a:extLst>
        </xdr:cNvPr>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39CDBED1-5018-4B87-8EA8-88A611DF2C76}"/>
            </a:ext>
          </a:extLst>
        </xdr:cNvPr>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E4660A15-38FB-4C2B-B0C2-41B458A70D9A}"/>
            </a:ext>
          </a:extLst>
        </xdr:cNvPr>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7DEC9037-B39F-41E3-9B1C-5980032146D7}"/>
            </a:ext>
          </a:extLst>
        </xdr:cNvPr>
        <xdr:cNvSpPr/>
      </xdr:nvSpPr>
      <xdr:spPr>
        <a:xfrm>
          <a:off x="2196465" y="5969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5F2D3F1E-140C-4375-B6DF-008846EFD19A}"/>
            </a:ext>
          </a:extLst>
        </xdr:cNvPr>
        <xdr:cNvSpPr/>
      </xdr:nvSpPr>
      <xdr:spPr>
        <a:xfrm>
          <a:off x="152590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F41BCFD-774F-4486-A063-91F831479BBC}"/>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0554DE1-9D6F-43D3-B041-CAD5CD6A883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AB50C32-B3F2-4892-8B73-7036B1C6B999}"/>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341EB80-EF89-4D4A-A048-729AF3E1382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40A77F4-DA42-43E5-9778-B12D6A6FBF7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166158</xdr:rowOff>
    </xdr:from>
    <xdr:to>
      <xdr:col>23</xdr:col>
      <xdr:colOff>136525</xdr:colOff>
      <xdr:row>30</xdr:row>
      <xdr:rowOff>96308</xdr:rowOff>
    </xdr:to>
    <xdr:sp macro="" textlink="">
      <xdr:nvSpPr>
        <xdr:cNvPr id="91" name="楕円 90">
          <a:extLst>
            <a:ext uri="{FF2B5EF4-FFF2-40B4-BE49-F238E27FC236}">
              <a16:creationId xmlns:a16="http://schemas.microsoft.com/office/drawing/2014/main" id="{5ED7BB98-729C-4C83-96D1-3C1E78CE35C2}"/>
            </a:ext>
          </a:extLst>
        </xdr:cNvPr>
        <xdr:cNvSpPr/>
      </xdr:nvSpPr>
      <xdr:spPr>
        <a:xfrm>
          <a:off x="4157345" y="579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17585</xdr:rowOff>
    </xdr:from>
    <xdr:ext cx="405111" cy="259045"/>
    <xdr:sp macro="" textlink="">
      <xdr:nvSpPr>
        <xdr:cNvPr id="92" name="有形固定資産減価償却率該当値テキスト">
          <a:extLst>
            <a:ext uri="{FF2B5EF4-FFF2-40B4-BE49-F238E27FC236}">
              <a16:creationId xmlns:a16="http://schemas.microsoft.com/office/drawing/2014/main" id="{33955C85-3CF3-4FE8-A056-21355E23E79D}"/>
            </a:ext>
          </a:extLst>
        </xdr:cNvPr>
        <xdr:cNvSpPr txBox="1"/>
      </xdr:nvSpPr>
      <xdr:spPr>
        <a:xfrm>
          <a:off x="4258945" y="564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155363</xdr:rowOff>
    </xdr:from>
    <xdr:to>
      <xdr:col>19</xdr:col>
      <xdr:colOff>187325</xdr:colOff>
      <xdr:row>30</xdr:row>
      <xdr:rowOff>85513</xdr:rowOff>
    </xdr:to>
    <xdr:sp macro="" textlink="">
      <xdr:nvSpPr>
        <xdr:cNvPr id="93" name="楕円 92">
          <a:extLst>
            <a:ext uri="{FF2B5EF4-FFF2-40B4-BE49-F238E27FC236}">
              <a16:creationId xmlns:a16="http://schemas.microsoft.com/office/drawing/2014/main" id="{230F126B-60D3-4AEC-BA95-D309F58D096B}"/>
            </a:ext>
          </a:extLst>
        </xdr:cNvPr>
        <xdr:cNvSpPr/>
      </xdr:nvSpPr>
      <xdr:spPr>
        <a:xfrm>
          <a:off x="3537585" y="5786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34713</xdr:rowOff>
    </xdr:from>
    <xdr:to>
      <xdr:col>23</xdr:col>
      <xdr:colOff>85725</xdr:colOff>
      <xdr:row>30</xdr:row>
      <xdr:rowOff>45508</xdr:rowOff>
    </xdr:to>
    <xdr:cxnSp macro="">
      <xdr:nvCxnSpPr>
        <xdr:cNvPr id="94" name="直線コネクタ 93">
          <a:extLst>
            <a:ext uri="{FF2B5EF4-FFF2-40B4-BE49-F238E27FC236}">
              <a16:creationId xmlns:a16="http://schemas.microsoft.com/office/drawing/2014/main" id="{EAA43427-4DD6-4B40-A820-3E18B519A3CE}"/>
            </a:ext>
          </a:extLst>
        </xdr:cNvPr>
        <xdr:cNvCxnSpPr/>
      </xdr:nvCxnSpPr>
      <xdr:spPr>
        <a:xfrm>
          <a:off x="3588385" y="5833533"/>
          <a:ext cx="6197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95" name="楕円 94">
          <a:extLst>
            <a:ext uri="{FF2B5EF4-FFF2-40B4-BE49-F238E27FC236}">
              <a16:creationId xmlns:a16="http://schemas.microsoft.com/office/drawing/2014/main" id="{41A64C30-B092-43FE-AB9B-FB32AE911352}"/>
            </a:ext>
          </a:extLst>
        </xdr:cNvPr>
        <xdr:cNvSpPr/>
      </xdr:nvSpPr>
      <xdr:spPr>
        <a:xfrm>
          <a:off x="2867025" y="5937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31</xdr:row>
      <xdr:rowOff>17992</xdr:rowOff>
    </xdr:to>
    <xdr:cxnSp macro="">
      <xdr:nvCxnSpPr>
        <xdr:cNvPr id="96" name="直線コネクタ 95">
          <a:extLst>
            <a:ext uri="{FF2B5EF4-FFF2-40B4-BE49-F238E27FC236}">
              <a16:creationId xmlns:a16="http://schemas.microsoft.com/office/drawing/2014/main" id="{6234F44F-C229-4513-A299-F60E84A4A8AE}"/>
            </a:ext>
          </a:extLst>
        </xdr:cNvPr>
        <xdr:cNvCxnSpPr/>
      </xdr:nvCxnSpPr>
      <xdr:spPr>
        <a:xfrm flipV="1">
          <a:off x="2917825" y="5833533"/>
          <a:ext cx="670560" cy="15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106257</xdr:rowOff>
    </xdr:from>
    <xdr:to>
      <xdr:col>11</xdr:col>
      <xdr:colOff>187325</xdr:colOff>
      <xdr:row>31</xdr:row>
      <xdr:rowOff>36407</xdr:rowOff>
    </xdr:to>
    <xdr:sp macro="" textlink="">
      <xdr:nvSpPr>
        <xdr:cNvPr id="97" name="楕円 96">
          <a:extLst>
            <a:ext uri="{FF2B5EF4-FFF2-40B4-BE49-F238E27FC236}">
              <a16:creationId xmlns:a16="http://schemas.microsoft.com/office/drawing/2014/main" id="{6B1E3593-39CF-4A9E-8916-B3E7A376711B}"/>
            </a:ext>
          </a:extLst>
        </xdr:cNvPr>
        <xdr:cNvSpPr/>
      </xdr:nvSpPr>
      <xdr:spPr>
        <a:xfrm>
          <a:off x="2196465" y="59050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31</xdr:row>
      <xdr:rowOff>17992</xdr:rowOff>
    </xdr:to>
    <xdr:cxnSp macro="">
      <xdr:nvCxnSpPr>
        <xdr:cNvPr id="98" name="直線コネクタ 97">
          <a:extLst>
            <a:ext uri="{FF2B5EF4-FFF2-40B4-BE49-F238E27FC236}">
              <a16:creationId xmlns:a16="http://schemas.microsoft.com/office/drawing/2014/main" id="{5A5BC2BD-63AB-4061-A1C5-B8F7559FEFBB}"/>
            </a:ext>
          </a:extLst>
        </xdr:cNvPr>
        <xdr:cNvCxnSpPr/>
      </xdr:nvCxnSpPr>
      <xdr:spPr>
        <a:xfrm>
          <a:off x="2247265" y="5955877"/>
          <a:ext cx="670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73872</xdr:rowOff>
    </xdr:from>
    <xdr:to>
      <xdr:col>7</xdr:col>
      <xdr:colOff>187325</xdr:colOff>
      <xdr:row>31</xdr:row>
      <xdr:rowOff>4022</xdr:rowOff>
    </xdr:to>
    <xdr:sp macro="" textlink="">
      <xdr:nvSpPr>
        <xdr:cNvPr id="99" name="楕円 98">
          <a:extLst>
            <a:ext uri="{FF2B5EF4-FFF2-40B4-BE49-F238E27FC236}">
              <a16:creationId xmlns:a16="http://schemas.microsoft.com/office/drawing/2014/main" id="{C52A8816-CD37-4D04-B120-9D5F38596B5E}"/>
            </a:ext>
          </a:extLst>
        </xdr:cNvPr>
        <xdr:cNvSpPr/>
      </xdr:nvSpPr>
      <xdr:spPr>
        <a:xfrm>
          <a:off x="1525905" y="5872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124672</xdr:rowOff>
    </xdr:from>
    <xdr:to>
      <xdr:col>11</xdr:col>
      <xdr:colOff>136525</xdr:colOff>
      <xdr:row>30</xdr:row>
      <xdr:rowOff>157057</xdr:rowOff>
    </xdr:to>
    <xdr:cxnSp macro="">
      <xdr:nvCxnSpPr>
        <xdr:cNvPr id="100" name="直線コネクタ 99">
          <a:extLst>
            <a:ext uri="{FF2B5EF4-FFF2-40B4-BE49-F238E27FC236}">
              <a16:creationId xmlns:a16="http://schemas.microsoft.com/office/drawing/2014/main" id="{1CEC6B86-BD1D-4657-9E51-8D8CB2AB9E77}"/>
            </a:ext>
          </a:extLst>
        </xdr:cNvPr>
        <xdr:cNvCxnSpPr/>
      </xdr:nvCxnSpPr>
      <xdr:spPr>
        <a:xfrm>
          <a:off x="1576705" y="5923492"/>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101" name="n_1aveValue有形固定資産減価償却率">
          <a:extLst>
            <a:ext uri="{FF2B5EF4-FFF2-40B4-BE49-F238E27FC236}">
              <a16:creationId xmlns:a16="http://schemas.microsoft.com/office/drawing/2014/main" id="{B1B88D75-0D4A-4EEA-B486-DB3E23B7781C}"/>
            </a:ext>
          </a:extLst>
        </xdr:cNvPr>
        <xdr:cNvSpPr txBox="1"/>
      </xdr:nvSpPr>
      <xdr:spPr>
        <a:xfrm>
          <a:off x="3395989" y="61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6E61E289-CB41-4652-B3BC-07DCC5C360FD}"/>
            </a:ext>
          </a:extLst>
        </xdr:cNvPr>
        <xdr:cNvSpPr txBox="1"/>
      </xdr:nvSpPr>
      <xdr:spPr>
        <a:xfrm>
          <a:off x="273812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a:extLst>
            <a:ext uri="{FF2B5EF4-FFF2-40B4-BE49-F238E27FC236}">
              <a16:creationId xmlns:a16="http://schemas.microsoft.com/office/drawing/2014/main" id="{73EC218F-6CE1-47A5-9D8F-CA2745B5A7E3}"/>
            </a:ext>
          </a:extLst>
        </xdr:cNvPr>
        <xdr:cNvSpPr txBox="1"/>
      </xdr:nvSpPr>
      <xdr:spPr>
        <a:xfrm>
          <a:off x="206756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296FCC4E-EBA8-4255-9193-7B6F91099B56}"/>
            </a:ext>
          </a:extLst>
        </xdr:cNvPr>
        <xdr:cNvSpPr txBox="1"/>
      </xdr:nvSpPr>
      <xdr:spPr>
        <a:xfrm>
          <a:off x="139700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102040</xdr:rowOff>
    </xdr:from>
    <xdr:ext cx="405111" cy="259045"/>
    <xdr:sp macro="" textlink="">
      <xdr:nvSpPr>
        <xdr:cNvPr id="105" name="n_1mainValue有形固定資産減価償却率">
          <a:extLst>
            <a:ext uri="{FF2B5EF4-FFF2-40B4-BE49-F238E27FC236}">
              <a16:creationId xmlns:a16="http://schemas.microsoft.com/office/drawing/2014/main" id="{462552FE-33C7-424F-A485-741AE69A17F0}"/>
            </a:ext>
          </a:extLst>
        </xdr:cNvPr>
        <xdr:cNvSpPr txBox="1"/>
      </xdr:nvSpPr>
      <xdr:spPr>
        <a:xfrm>
          <a:off x="3395989" y="5565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85319</xdr:rowOff>
    </xdr:from>
    <xdr:ext cx="405111" cy="259045"/>
    <xdr:sp macro="" textlink="">
      <xdr:nvSpPr>
        <xdr:cNvPr id="106" name="n_2mainValue有形固定資産減価償却率">
          <a:extLst>
            <a:ext uri="{FF2B5EF4-FFF2-40B4-BE49-F238E27FC236}">
              <a16:creationId xmlns:a16="http://schemas.microsoft.com/office/drawing/2014/main" id="{C6408B08-2D40-4472-ACF6-47FF39644072}"/>
            </a:ext>
          </a:extLst>
        </xdr:cNvPr>
        <xdr:cNvSpPr txBox="1"/>
      </xdr:nvSpPr>
      <xdr:spPr>
        <a:xfrm>
          <a:off x="2738129" y="571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107" name="n_3mainValue有形固定資産減価償却率">
          <a:extLst>
            <a:ext uri="{FF2B5EF4-FFF2-40B4-BE49-F238E27FC236}">
              <a16:creationId xmlns:a16="http://schemas.microsoft.com/office/drawing/2014/main" id="{CD4060E9-C0D3-48A2-9AAA-67C565C61CC9}"/>
            </a:ext>
          </a:extLst>
        </xdr:cNvPr>
        <xdr:cNvSpPr txBox="1"/>
      </xdr:nvSpPr>
      <xdr:spPr>
        <a:xfrm>
          <a:off x="2067569" y="56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8" name="n_4mainValue有形固定資産減価償却率">
          <a:extLst>
            <a:ext uri="{FF2B5EF4-FFF2-40B4-BE49-F238E27FC236}">
              <a16:creationId xmlns:a16="http://schemas.microsoft.com/office/drawing/2014/main" id="{EEB851DF-70A3-4493-BD09-4D7EFF9DC137}"/>
            </a:ext>
          </a:extLst>
        </xdr:cNvPr>
        <xdr:cNvSpPr txBox="1"/>
      </xdr:nvSpPr>
      <xdr:spPr>
        <a:xfrm>
          <a:off x="1397009" y="56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72D238E-0CC9-416C-B566-1117793C37DD}"/>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2724970-BB88-471F-95C3-27C9D6A72EFD}"/>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A400F77-7157-44FC-9C80-5982142719B9}"/>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E2293E4-9058-4CB4-A2A9-FEC8959A5B8A}"/>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B163A2B-6BFA-4E36-9260-A1E1AD224E7A}"/>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FD22336-94B7-4C03-AE43-8AF35FFE5FE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49A0385-E4EB-42F6-A55A-7AF097848184}"/>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08F05BD-7E03-4856-8CDE-D1501303465D}"/>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E477001-0645-4783-B830-A5EA0B931A14}"/>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2B43BEC-EAF9-466E-90FF-0D7E8B937B5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0A43455-C6CF-4651-B0A9-8D172A620EBB}"/>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CC801AC-FBA0-4207-ADE1-EC64A5FF87A2}"/>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8B890F0-5866-4EB0-9067-D412A6A34425}"/>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債務償還比率については、新庁舎建設事業に係る地方債借入等の影響で、前年度と比較して</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１．２ポイント増加し、類似団体平均と比べて１</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ポイント下回っている。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59EA448-E662-442B-BF29-7E33D26DC26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35C7B89-1633-491A-A2CD-CA5D557D246A}"/>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B55C9B0-4793-4893-B795-AA71082F8693}"/>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273C5B9F-EF3A-4E5C-939C-C52F8D4DC98F}"/>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21F38E05-95F5-43CB-A269-7CDCB24C4A8D}"/>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C0204F-AC64-4F57-AE8F-EE5F872D4661}"/>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E8C67FB-7EB4-4EF1-AB0B-1DFD21EDD266}"/>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C4A9C105-35D6-4D46-80B9-5ACD88934312}"/>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56E62A1-5890-4671-BE85-D09F06AB900A}"/>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3D305EE8-4611-4535-BC3E-6A8ECB5D508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8FE7FDD-8518-46A2-9D29-42D529B49BFE}"/>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E47C3E4A-5265-4C6F-8566-0E30C6DAC82A}"/>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64D8BB0-3012-4B12-B2A9-0F734BC3F3FE}"/>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AB3BF40-8DC0-42BB-909D-5E7DB89FECC2}"/>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43C5FF6E-3007-4167-B7D4-04AD3919DF9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C2F7FC78-C6C0-4321-87BC-87FEA1F5928C}"/>
            </a:ext>
          </a:extLst>
        </xdr:cNvPr>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670F6588-3D90-4381-BFE0-3B8E35669520}"/>
            </a:ext>
          </a:extLst>
        </xdr:cNvPr>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E12AEED1-CDF1-45D4-BCAA-16F950A7A2B6}"/>
            </a:ext>
          </a:extLst>
        </xdr:cNvPr>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B1257E6C-15CD-4FAB-99A2-34840DBB6FE9}"/>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9E853DA1-4D35-4F6F-B466-0107522F02BC}"/>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D363043D-4139-40A8-AEE9-C4DA512D1E57}"/>
            </a:ext>
          </a:extLst>
        </xdr:cNvPr>
        <xdr:cNvSpPr txBox="1"/>
      </xdr:nvSpPr>
      <xdr:spPr>
        <a:xfrm>
          <a:off x="13080365" y="574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3FC1ACA3-03A4-4853-92D7-95A84EDD2FCD}"/>
            </a:ext>
          </a:extLst>
        </xdr:cNvPr>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582800BE-FF25-4C3A-A249-FFE8403F208E}"/>
            </a:ext>
          </a:extLst>
        </xdr:cNvPr>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A3B88F8E-8812-44CB-8333-E945C1A11CF8}"/>
            </a:ext>
          </a:extLst>
        </xdr:cNvPr>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4580D806-2C36-494C-A43F-ED9C68B533E3}"/>
            </a:ext>
          </a:extLst>
        </xdr:cNvPr>
        <xdr:cNvSpPr/>
      </xdr:nvSpPr>
      <xdr:spPr>
        <a:xfrm>
          <a:off x="11017885" y="589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D9179197-DE06-496F-9237-C9648EEFB291}"/>
            </a:ext>
          </a:extLst>
        </xdr:cNvPr>
        <xdr:cNvSpPr/>
      </xdr:nvSpPr>
      <xdr:spPr>
        <a:xfrm>
          <a:off x="10347325" y="5910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1775E39-B33D-4492-A411-917FB2F0B2F8}"/>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CC48100-B301-44DC-854E-47F7EACDD6F8}"/>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1A068C8-6A37-417F-B185-A0E1027630D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25511EB-4892-421D-90D3-44A073021665}"/>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FDD7D8E-596F-491C-923F-D708C6A4D85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5073</xdr:rowOff>
    </xdr:from>
    <xdr:to>
      <xdr:col>76</xdr:col>
      <xdr:colOff>73025</xdr:colOff>
      <xdr:row>29</xdr:row>
      <xdr:rowOff>106673</xdr:rowOff>
    </xdr:to>
    <xdr:sp macro="" textlink="">
      <xdr:nvSpPr>
        <xdr:cNvPr id="153" name="楕円 152">
          <a:extLst>
            <a:ext uri="{FF2B5EF4-FFF2-40B4-BE49-F238E27FC236}">
              <a16:creationId xmlns:a16="http://schemas.microsoft.com/office/drawing/2014/main" id="{0B3E83E6-5268-48C5-998E-CE6A8ACBE1F5}"/>
            </a:ext>
          </a:extLst>
        </xdr:cNvPr>
        <xdr:cNvSpPr/>
      </xdr:nvSpPr>
      <xdr:spPr>
        <a:xfrm>
          <a:off x="13001625" y="56362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27950</xdr:rowOff>
    </xdr:from>
    <xdr:ext cx="469744" cy="259045"/>
    <xdr:sp macro="" textlink="">
      <xdr:nvSpPr>
        <xdr:cNvPr id="154" name="債務償還比率該当値テキスト">
          <a:extLst>
            <a:ext uri="{FF2B5EF4-FFF2-40B4-BE49-F238E27FC236}">
              <a16:creationId xmlns:a16="http://schemas.microsoft.com/office/drawing/2014/main" id="{24CF626A-487E-4473-B84C-991101D80057}"/>
            </a:ext>
          </a:extLst>
        </xdr:cNvPr>
        <xdr:cNvSpPr txBox="1"/>
      </xdr:nvSpPr>
      <xdr:spPr>
        <a:xfrm>
          <a:off x="13080365" y="549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127106</xdr:rowOff>
    </xdr:from>
    <xdr:to>
      <xdr:col>72</xdr:col>
      <xdr:colOff>123825</xdr:colOff>
      <xdr:row>29</xdr:row>
      <xdr:rowOff>57256</xdr:rowOff>
    </xdr:to>
    <xdr:sp macro="" textlink="">
      <xdr:nvSpPr>
        <xdr:cNvPr id="155" name="楕円 154">
          <a:extLst>
            <a:ext uri="{FF2B5EF4-FFF2-40B4-BE49-F238E27FC236}">
              <a16:creationId xmlns:a16="http://schemas.microsoft.com/office/drawing/2014/main" id="{23D147EA-084E-4C80-9C71-0A37263D5C6A}"/>
            </a:ext>
          </a:extLst>
        </xdr:cNvPr>
        <xdr:cNvSpPr/>
      </xdr:nvSpPr>
      <xdr:spPr>
        <a:xfrm>
          <a:off x="12359005" y="5590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6456</xdr:rowOff>
    </xdr:from>
    <xdr:to>
      <xdr:col>76</xdr:col>
      <xdr:colOff>22225</xdr:colOff>
      <xdr:row>29</xdr:row>
      <xdr:rowOff>55873</xdr:rowOff>
    </xdr:to>
    <xdr:cxnSp macro="">
      <xdr:nvCxnSpPr>
        <xdr:cNvPr id="156" name="直線コネクタ 155">
          <a:extLst>
            <a:ext uri="{FF2B5EF4-FFF2-40B4-BE49-F238E27FC236}">
              <a16:creationId xmlns:a16="http://schemas.microsoft.com/office/drawing/2014/main" id="{99155368-B98B-48A9-BD73-413939E498DF}"/>
            </a:ext>
          </a:extLst>
        </xdr:cNvPr>
        <xdr:cNvCxnSpPr/>
      </xdr:nvCxnSpPr>
      <xdr:spPr>
        <a:xfrm>
          <a:off x="12409805" y="5637636"/>
          <a:ext cx="619760" cy="4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105205</xdr:rowOff>
    </xdr:from>
    <xdr:to>
      <xdr:col>68</xdr:col>
      <xdr:colOff>123825</xdr:colOff>
      <xdr:row>28</xdr:row>
      <xdr:rowOff>35355</xdr:rowOff>
    </xdr:to>
    <xdr:sp macro="" textlink="">
      <xdr:nvSpPr>
        <xdr:cNvPr id="157" name="楕円 156">
          <a:extLst>
            <a:ext uri="{FF2B5EF4-FFF2-40B4-BE49-F238E27FC236}">
              <a16:creationId xmlns:a16="http://schemas.microsoft.com/office/drawing/2014/main" id="{2463467F-912A-4D0C-B604-A3988BACCFF8}"/>
            </a:ext>
          </a:extLst>
        </xdr:cNvPr>
        <xdr:cNvSpPr/>
      </xdr:nvSpPr>
      <xdr:spPr>
        <a:xfrm>
          <a:off x="11688445" y="5401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156005</xdr:rowOff>
    </xdr:from>
    <xdr:to>
      <xdr:col>72</xdr:col>
      <xdr:colOff>73025</xdr:colOff>
      <xdr:row>29</xdr:row>
      <xdr:rowOff>6456</xdr:rowOff>
    </xdr:to>
    <xdr:cxnSp macro="">
      <xdr:nvCxnSpPr>
        <xdr:cNvPr id="158" name="直線コネクタ 157">
          <a:extLst>
            <a:ext uri="{FF2B5EF4-FFF2-40B4-BE49-F238E27FC236}">
              <a16:creationId xmlns:a16="http://schemas.microsoft.com/office/drawing/2014/main" id="{46A19F90-9896-464D-ACCE-D15747C9E4BB}"/>
            </a:ext>
          </a:extLst>
        </xdr:cNvPr>
        <xdr:cNvCxnSpPr/>
      </xdr:nvCxnSpPr>
      <xdr:spPr>
        <a:xfrm>
          <a:off x="11739245" y="5451905"/>
          <a:ext cx="670560" cy="18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74690</xdr:rowOff>
    </xdr:from>
    <xdr:to>
      <xdr:col>64</xdr:col>
      <xdr:colOff>123825</xdr:colOff>
      <xdr:row>29</xdr:row>
      <xdr:rowOff>4840</xdr:rowOff>
    </xdr:to>
    <xdr:sp macro="" textlink="">
      <xdr:nvSpPr>
        <xdr:cNvPr id="159" name="楕円 158">
          <a:extLst>
            <a:ext uri="{FF2B5EF4-FFF2-40B4-BE49-F238E27FC236}">
              <a16:creationId xmlns:a16="http://schemas.microsoft.com/office/drawing/2014/main" id="{1E153ADD-7C30-448B-96D6-48FB9082CDD7}"/>
            </a:ext>
          </a:extLst>
        </xdr:cNvPr>
        <xdr:cNvSpPr/>
      </xdr:nvSpPr>
      <xdr:spPr>
        <a:xfrm>
          <a:off x="11017885" y="5538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156005</xdr:rowOff>
    </xdr:from>
    <xdr:to>
      <xdr:col>68</xdr:col>
      <xdr:colOff>73025</xdr:colOff>
      <xdr:row>28</xdr:row>
      <xdr:rowOff>125490</xdr:rowOff>
    </xdr:to>
    <xdr:cxnSp macro="">
      <xdr:nvCxnSpPr>
        <xdr:cNvPr id="160" name="直線コネクタ 159">
          <a:extLst>
            <a:ext uri="{FF2B5EF4-FFF2-40B4-BE49-F238E27FC236}">
              <a16:creationId xmlns:a16="http://schemas.microsoft.com/office/drawing/2014/main" id="{31B4D59C-F3CF-46B2-8FF9-1FFCE265D7A2}"/>
            </a:ext>
          </a:extLst>
        </xdr:cNvPr>
        <xdr:cNvCxnSpPr/>
      </xdr:nvCxnSpPr>
      <xdr:spPr>
        <a:xfrm flipV="1">
          <a:off x="11068685" y="5451905"/>
          <a:ext cx="670560" cy="1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73251</xdr:rowOff>
    </xdr:from>
    <xdr:to>
      <xdr:col>60</xdr:col>
      <xdr:colOff>123825</xdr:colOff>
      <xdr:row>29</xdr:row>
      <xdr:rowOff>3401</xdr:rowOff>
    </xdr:to>
    <xdr:sp macro="" textlink="">
      <xdr:nvSpPr>
        <xdr:cNvPr id="161" name="楕円 160">
          <a:extLst>
            <a:ext uri="{FF2B5EF4-FFF2-40B4-BE49-F238E27FC236}">
              <a16:creationId xmlns:a16="http://schemas.microsoft.com/office/drawing/2014/main" id="{C6DFC9A5-D9E0-4218-ABCC-E54C91F2B1A9}"/>
            </a:ext>
          </a:extLst>
        </xdr:cNvPr>
        <xdr:cNvSpPr/>
      </xdr:nvSpPr>
      <xdr:spPr>
        <a:xfrm>
          <a:off x="10347325" y="5536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124051</xdr:rowOff>
    </xdr:from>
    <xdr:to>
      <xdr:col>64</xdr:col>
      <xdr:colOff>73025</xdr:colOff>
      <xdr:row>28</xdr:row>
      <xdr:rowOff>125490</xdr:rowOff>
    </xdr:to>
    <xdr:cxnSp macro="">
      <xdr:nvCxnSpPr>
        <xdr:cNvPr id="162" name="直線コネクタ 161">
          <a:extLst>
            <a:ext uri="{FF2B5EF4-FFF2-40B4-BE49-F238E27FC236}">
              <a16:creationId xmlns:a16="http://schemas.microsoft.com/office/drawing/2014/main" id="{F4E6C3C5-0CCD-42C5-9EEF-F0C3826922B4}"/>
            </a:ext>
          </a:extLst>
        </xdr:cNvPr>
        <xdr:cNvCxnSpPr/>
      </xdr:nvCxnSpPr>
      <xdr:spPr>
        <a:xfrm>
          <a:off x="10398125" y="5587591"/>
          <a:ext cx="670560"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179AFA93-F5FB-4239-9174-2B7731F13EB2}"/>
            </a:ext>
          </a:extLst>
        </xdr:cNvPr>
        <xdr:cNvSpPr txBox="1"/>
      </xdr:nvSpPr>
      <xdr:spPr>
        <a:xfrm>
          <a:off x="12185092" y="583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19C5E805-7798-4E26-8606-605B33FC04BD}"/>
            </a:ext>
          </a:extLst>
        </xdr:cNvPr>
        <xdr:cNvSpPr txBox="1"/>
      </xdr:nvSpPr>
      <xdr:spPr>
        <a:xfrm>
          <a:off x="11527232" y="578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BF6E0063-54CF-434C-A5B4-871E156242C4}"/>
            </a:ext>
          </a:extLst>
        </xdr:cNvPr>
        <xdr:cNvSpPr txBox="1"/>
      </xdr:nvSpPr>
      <xdr:spPr>
        <a:xfrm>
          <a:off x="10856672" y="598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35D0C58D-8CA0-428E-8BC4-856746879C98}"/>
            </a:ext>
          </a:extLst>
        </xdr:cNvPr>
        <xdr:cNvSpPr txBox="1"/>
      </xdr:nvSpPr>
      <xdr:spPr>
        <a:xfrm>
          <a:off x="10186112" y="59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73783</xdr:rowOff>
    </xdr:from>
    <xdr:ext cx="469744" cy="259045"/>
    <xdr:sp macro="" textlink="">
      <xdr:nvSpPr>
        <xdr:cNvPr id="167" name="n_1mainValue債務償還比率">
          <a:extLst>
            <a:ext uri="{FF2B5EF4-FFF2-40B4-BE49-F238E27FC236}">
              <a16:creationId xmlns:a16="http://schemas.microsoft.com/office/drawing/2014/main" id="{B4E22B79-9C6C-43BF-88F1-FE88D1F8C50D}"/>
            </a:ext>
          </a:extLst>
        </xdr:cNvPr>
        <xdr:cNvSpPr txBox="1"/>
      </xdr:nvSpPr>
      <xdr:spPr>
        <a:xfrm>
          <a:off x="12185092" y="536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51882</xdr:rowOff>
    </xdr:from>
    <xdr:ext cx="469744" cy="259045"/>
    <xdr:sp macro="" textlink="">
      <xdr:nvSpPr>
        <xdr:cNvPr id="168" name="n_2mainValue債務償還比率">
          <a:extLst>
            <a:ext uri="{FF2B5EF4-FFF2-40B4-BE49-F238E27FC236}">
              <a16:creationId xmlns:a16="http://schemas.microsoft.com/office/drawing/2014/main" id="{BFF92404-AB53-41A5-8221-8276FD7AE875}"/>
            </a:ext>
          </a:extLst>
        </xdr:cNvPr>
        <xdr:cNvSpPr txBox="1"/>
      </xdr:nvSpPr>
      <xdr:spPr>
        <a:xfrm>
          <a:off x="11527232" y="518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21367</xdr:rowOff>
    </xdr:from>
    <xdr:ext cx="469744" cy="259045"/>
    <xdr:sp macro="" textlink="">
      <xdr:nvSpPr>
        <xdr:cNvPr id="169" name="n_3mainValue債務償還比率">
          <a:extLst>
            <a:ext uri="{FF2B5EF4-FFF2-40B4-BE49-F238E27FC236}">
              <a16:creationId xmlns:a16="http://schemas.microsoft.com/office/drawing/2014/main" id="{1CFAF56A-2709-4FBB-A605-1B11332C2DEB}"/>
            </a:ext>
          </a:extLst>
        </xdr:cNvPr>
        <xdr:cNvSpPr txBox="1"/>
      </xdr:nvSpPr>
      <xdr:spPr>
        <a:xfrm>
          <a:off x="10856672" y="531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19928</xdr:rowOff>
    </xdr:from>
    <xdr:ext cx="469744" cy="259045"/>
    <xdr:sp macro="" textlink="">
      <xdr:nvSpPr>
        <xdr:cNvPr id="170" name="n_4mainValue債務償還比率">
          <a:extLst>
            <a:ext uri="{FF2B5EF4-FFF2-40B4-BE49-F238E27FC236}">
              <a16:creationId xmlns:a16="http://schemas.microsoft.com/office/drawing/2014/main" id="{9E835E91-130C-4664-89BC-490D720220E2}"/>
            </a:ext>
          </a:extLst>
        </xdr:cNvPr>
        <xdr:cNvSpPr txBox="1"/>
      </xdr:nvSpPr>
      <xdr:spPr>
        <a:xfrm>
          <a:off x="10186112" y="53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5A4CC0A1-202E-42B9-A8EF-F2BA40AB8AB1}"/>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11D02F0-C757-486A-AA3F-FCBA62C4A34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EFC8B86D-4306-4803-80A7-C2EFD4D6C27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2F88E561-5525-4AD1-A73B-52537FE05A9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1232145F-8810-43D7-A7F3-1472C549BE73}"/>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22B80F9-0133-4C91-8E2A-35F291B8C93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B7CFCD-A485-4649-AB40-99B61EB5D52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3AFFD5-BB7C-49A6-A41D-7BBEBA57624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F74100-DAF3-4CDB-8A0A-E41DB7D50FB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422D28-A50E-41EA-9D5A-F57FD4DD5D9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73F5B96-F97C-487E-8639-CE2D86EDE90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EA0D9E-8960-4453-9251-9782B948B84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2647CDE-A852-4C78-8437-C79ECBC7142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992B0B-8FF6-4CCF-A48E-9E7FB6925AB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2E0AE1-9CB4-479E-B912-C343A9FCBE7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33C56D-A4C4-4CBB-B141-E53850351AE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74,492
72,586
71.72
35,422,753
34,203,965
968,049
16,752,802
23,161,405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EF3184-15B9-46FE-9282-793E60A70B2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742941-4EC3-4A9A-9576-3F29E532612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E73104-47E5-43AD-856C-BB16562F25D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85737B-D072-4C1A-89B0-625FA8186C6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4BEACC-DAAC-493D-8CF1-048B47CE551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102D814-B8AD-43BD-8BC6-D6ADB56E461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2B8E22-0964-4706-B219-F358D9248F2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4B92DE-B7BD-439A-85EC-3C6AD98DE5D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6C33ED-A271-4857-A58C-CB0461360EB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4BEF87-BE2B-4D9B-A269-415491C6E11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558EC73-883F-4399-B3F6-E3BB045333E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283FB8-A2A7-44F7-B656-644D9D961D5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A963EA7-2D5B-4F1C-8032-A53CC53B05B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C1C8348-12FB-4262-A934-456F1EAEF7F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E02A4D-280E-4EF9-969B-F4466F8C208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3F016E-F48C-4C31-9974-59570214FDC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CB60C4-DB28-41A6-9C0F-9AFB98E0B71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EA6C58-1F96-48E3-943A-2A42240CCCA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08F893-A24A-4EFC-928E-8B95916CF12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C8D0D3-95D9-4A59-8F2A-E4B18C24565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6B538C-92A8-44E8-8685-CB15735CB8B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45E831-D156-42F8-AD5B-FAA0C6E0EFC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1204452-FC53-40A1-92F0-D73A1C2494A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8F3180-E019-4DAF-A53D-A126410400D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D561F7-1A29-43E3-9CAE-9BDB9303B48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7CF76B-DDB3-4910-99E1-4372A352E83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0C99AF-269C-4B61-9D04-43EC30AFE33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1EC49EE-F84D-4EF1-8664-83EB6857FCC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22E86D-1E0C-4D92-9A79-09B012EC15E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6543F12-6725-4FB9-8045-44152F13BA2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B407AF-9E5B-4B10-BE93-23BC51D7AC3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B8FBA8-8AE8-4D26-BD72-BAF078B131A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F172B79-7B7D-4EBC-8D3E-EFF55E1C35A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287AB-7581-4A31-8F6F-E40DC618F33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6FA2E0F-4D91-4C4C-8649-56CDCD69182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0A43A86-BA5E-44FB-94C4-FCD6850024D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59525E8-3ED6-4407-A1D0-969C262C01C1}"/>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B57FD53-440F-4812-9CEB-2C380B148A4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5D4BF61-0E10-44DC-A73C-4DA7046C0CA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7BDAD18-4B7D-4C08-B397-1A271637123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C9D99C3-E302-4408-8BB0-657C204B7FE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8DAD412-ADA9-457E-BA0F-AC007C830045}"/>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391E735-536F-482E-9299-41382B14031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07916D9-0EA1-4E5B-AA54-72242D1B4ED9}"/>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73B0154-A112-4D76-BFB9-B7B3D33A4CA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6CE4658F-4BED-445D-A12E-AB8B28E6988F}"/>
            </a:ext>
          </a:extLst>
        </xdr:cNvPr>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67B4E8A9-AB16-467C-8A0B-E79DE60EEB24}"/>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1A596533-EACA-4A10-943D-B1A217EC81BB}"/>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E1163A44-5A85-4182-94A7-41961BACA6A8}"/>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B5B8ACE1-FDEA-468E-9411-ACC6EFA56F48}"/>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C705BE9C-AE6F-4EB3-A88B-4C37A139E6BD}"/>
            </a:ext>
          </a:extLst>
        </xdr:cNvPr>
        <xdr:cNvSpPr txBox="1"/>
      </xdr:nvSpPr>
      <xdr:spPr>
        <a:xfrm>
          <a:off x="412496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E39A7FFC-879A-4E56-B52D-A50AE6D3B65E}"/>
            </a:ext>
          </a:extLst>
        </xdr:cNvPr>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E9405161-FB06-4C8D-88AA-910BA94F5657}"/>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DF802DE9-9BEF-4E9B-A893-B093EB9AF823}"/>
            </a:ext>
          </a:extLst>
        </xdr:cNvPr>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605482A5-B22E-48C8-8D82-630C81F61FD0}"/>
            </a:ext>
          </a:extLst>
        </xdr:cNvPr>
        <xdr:cNvSpPr/>
      </xdr:nvSpPr>
      <xdr:spPr>
        <a:xfrm>
          <a:off x="17399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16A4D89C-8D6C-49E0-BCD6-B91A78C1D011}"/>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00349D1-5A78-48AB-84E8-44F7A369735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E8845A-CB9C-4E28-9832-4630AE5D25E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CD4122-7E49-4874-B60C-AE3C35A8719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86AD8F-0A1B-4BEF-A87D-C8917C0B949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A53BA40-57B5-40FA-963B-67F930BDCA3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73" name="楕円 72">
          <a:extLst>
            <a:ext uri="{FF2B5EF4-FFF2-40B4-BE49-F238E27FC236}">
              <a16:creationId xmlns:a16="http://schemas.microsoft.com/office/drawing/2014/main" id="{96687000-B3A3-456B-A077-58129853ACA5}"/>
            </a:ext>
          </a:extLst>
        </xdr:cNvPr>
        <xdr:cNvSpPr/>
      </xdr:nvSpPr>
      <xdr:spPr>
        <a:xfrm>
          <a:off x="403606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34942</xdr:rowOff>
    </xdr:from>
    <xdr:ext cx="405111" cy="259045"/>
    <xdr:sp macro="" textlink="">
      <xdr:nvSpPr>
        <xdr:cNvPr id="74" name="【道路】&#10;有形固定資産減価償却率該当値テキスト">
          <a:extLst>
            <a:ext uri="{FF2B5EF4-FFF2-40B4-BE49-F238E27FC236}">
              <a16:creationId xmlns:a16="http://schemas.microsoft.com/office/drawing/2014/main" id="{650F4AEF-497A-4B51-AFA9-C934D69636D6}"/>
            </a:ext>
          </a:extLst>
        </xdr:cNvPr>
        <xdr:cNvSpPr txBox="1"/>
      </xdr:nvSpPr>
      <xdr:spPr>
        <a:xfrm>
          <a:off x="412496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5" name="楕円 74">
          <a:extLst>
            <a:ext uri="{FF2B5EF4-FFF2-40B4-BE49-F238E27FC236}">
              <a16:creationId xmlns:a16="http://schemas.microsoft.com/office/drawing/2014/main" id="{9F4C0332-A4CF-4706-809E-9759FFA45BCD}"/>
            </a:ext>
          </a:extLst>
        </xdr:cNvPr>
        <xdr:cNvSpPr/>
      </xdr:nvSpPr>
      <xdr:spPr>
        <a:xfrm>
          <a:off x="3312160" y="6348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24765</xdr:rowOff>
    </xdr:from>
    <xdr:to>
      <xdr:col>24</xdr:col>
      <xdr:colOff>63500</xdr:colOff>
      <xdr:row>38</xdr:row>
      <xdr:rowOff>62865</xdr:rowOff>
    </xdr:to>
    <xdr:cxnSp macro="">
      <xdr:nvCxnSpPr>
        <xdr:cNvPr id="76" name="直線コネクタ 75">
          <a:extLst>
            <a:ext uri="{FF2B5EF4-FFF2-40B4-BE49-F238E27FC236}">
              <a16:creationId xmlns:a16="http://schemas.microsoft.com/office/drawing/2014/main" id="{EB242F25-F71E-40ED-AF6E-03545338A60F}"/>
            </a:ext>
          </a:extLst>
        </xdr:cNvPr>
        <xdr:cNvCxnSpPr/>
      </xdr:nvCxnSpPr>
      <xdr:spPr>
        <a:xfrm>
          <a:off x="3355340" y="639508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a:extLst>
            <a:ext uri="{FF2B5EF4-FFF2-40B4-BE49-F238E27FC236}">
              <a16:creationId xmlns:a16="http://schemas.microsoft.com/office/drawing/2014/main" id="{7E5C8E2D-976C-4E7C-BAB7-CDC4E8FB5CF9}"/>
            </a:ext>
          </a:extLst>
        </xdr:cNvPr>
        <xdr:cNvSpPr/>
      </xdr:nvSpPr>
      <xdr:spPr>
        <a:xfrm>
          <a:off x="251460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24765</xdr:rowOff>
    </xdr:to>
    <xdr:cxnSp macro="">
      <xdr:nvCxnSpPr>
        <xdr:cNvPr id="78" name="直線コネクタ 77">
          <a:extLst>
            <a:ext uri="{FF2B5EF4-FFF2-40B4-BE49-F238E27FC236}">
              <a16:creationId xmlns:a16="http://schemas.microsoft.com/office/drawing/2014/main" id="{86E3AB68-B915-4C63-871A-223B982ECAD4}"/>
            </a:ext>
          </a:extLst>
        </xdr:cNvPr>
        <xdr:cNvCxnSpPr/>
      </xdr:nvCxnSpPr>
      <xdr:spPr>
        <a:xfrm>
          <a:off x="2565400" y="636841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76835</xdr:rowOff>
    </xdr:from>
    <xdr:to>
      <xdr:col>10</xdr:col>
      <xdr:colOff>165100</xdr:colOff>
      <xdr:row>38</xdr:row>
      <xdr:rowOff>6985</xdr:rowOff>
    </xdr:to>
    <xdr:sp macro="" textlink="">
      <xdr:nvSpPr>
        <xdr:cNvPr id="79" name="楕円 78">
          <a:extLst>
            <a:ext uri="{FF2B5EF4-FFF2-40B4-BE49-F238E27FC236}">
              <a16:creationId xmlns:a16="http://schemas.microsoft.com/office/drawing/2014/main" id="{3A0A4F1A-E1E0-41B2-891A-E60317F8409F}"/>
            </a:ext>
          </a:extLst>
        </xdr:cNvPr>
        <xdr:cNvSpPr/>
      </xdr:nvSpPr>
      <xdr:spPr>
        <a:xfrm>
          <a:off x="1739900" y="6279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165735</xdr:rowOff>
    </xdr:to>
    <xdr:cxnSp macro="">
      <xdr:nvCxnSpPr>
        <xdr:cNvPr id="80" name="直線コネクタ 79">
          <a:extLst>
            <a:ext uri="{FF2B5EF4-FFF2-40B4-BE49-F238E27FC236}">
              <a16:creationId xmlns:a16="http://schemas.microsoft.com/office/drawing/2014/main" id="{36AE82DA-0B05-441B-9DAC-35FE1A3D935B}"/>
            </a:ext>
          </a:extLst>
        </xdr:cNvPr>
        <xdr:cNvCxnSpPr/>
      </xdr:nvCxnSpPr>
      <xdr:spPr>
        <a:xfrm>
          <a:off x="1790700" y="633031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38735</xdr:rowOff>
    </xdr:from>
    <xdr:to>
      <xdr:col>6</xdr:col>
      <xdr:colOff>38100</xdr:colOff>
      <xdr:row>37</xdr:row>
      <xdr:rowOff>140335</xdr:rowOff>
    </xdr:to>
    <xdr:sp macro="" textlink="">
      <xdr:nvSpPr>
        <xdr:cNvPr id="81" name="楕円 80">
          <a:extLst>
            <a:ext uri="{FF2B5EF4-FFF2-40B4-BE49-F238E27FC236}">
              <a16:creationId xmlns:a16="http://schemas.microsoft.com/office/drawing/2014/main" id="{29D1A52C-5BF0-480C-8BD7-95F0A36EC382}"/>
            </a:ext>
          </a:extLst>
        </xdr:cNvPr>
        <xdr:cNvSpPr/>
      </xdr:nvSpPr>
      <xdr:spPr>
        <a:xfrm>
          <a:off x="965200" y="6241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89535</xdr:rowOff>
    </xdr:from>
    <xdr:to>
      <xdr:col>10</xdr:col>
      <xdr:colOff>114300</xdr:colOff>
      <xdr:row>37</xdr:row>
      <xdr:rowOff>127635</xdr:rowOff>
    </xdr:to>
    <xdr:cxnSp macro="">
      <xdr:nvCxnSpPr>
        <xdr:cNvPr id="82" name="直線コネクタ 81">
          <a:extLst>
            <a:ext uri="{FF2B5EF4-FFF2-40B4-BE49-F238E27FC236}">
              <a16:creationId xmlns:a16="http://schemas.microsoft.com/office/drawing/2014/main" id="{43B0FAD6-BF76-4AEE-B579-A1A2789DE799}"/>
            </a:ext>
          </a:extLst>
        </xdr:cNvPr>
        <xdr:cNvCxnSpPr/>
      </xdr:nvCxnSpPr>
      <xdr:spPr>
        <a:xfrm>
          <a:off x="1008380" y="629221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F587BE9B-3D85-4036-836C-306EF07C6F3F}"/>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F0608013-CB56-4FDE-AF47-7D44135C7408}"/>
            </a:ext>
          </a:extLst>
        </xdr:cNvPr>
        <xdr:cNvSpPr txBox="1"/>
      </xdr:nvSpPr>
      <xdr:spPr>
        <a:xfrm>
          <a:off x="238570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C232F570-676E-480B-AA29-E7F5B85D22CA}"/>
            </a:ext>
          </a:extLst>
        </xdr:cNvPr>
        <xdr:cNvSpPr txBox="1"/>
      </xdr:nvSpPr>
      <xdr:spPr>
        <a:xfrm>
          <a:off x="16110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FF390F03-C48D-4C1C-BF66-72ADBED026EF}"/>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92092</xdr:rowOff>
    </xdr:from>
    <xdr:ext cx="405111" cy="259045"/>
    <xdr:sp macro="" textlink="">
      <xdr:nvSpPr>
        <xdr:cNvPr id="87" name="n_1mainValue【道路】&#10;有形固定資産減価償却率">
          <a:extLst>
            <a:ext uri="{FF2B5EF4-FFF2-40B4-BE49-F238E27FC236}">
              <a16:creationId xmlns:a16="http://schemas.microsoft.com/office/drawing/2014/main" id="{EF5857AC-A71D-4EA4-A70A-871B20524B5A}"/>
            </a:ext>
          </a:extLst>
        </xdr:cNvPr>
        <xdr:cNvSpPr txBox="1"/>
      </xdr:nvSpPr>
      <xdr:spPr>
        <a:xfrm>
          <a:off x="317056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8" name="n_2mainValue【道路】&#10;有形固定資産減価償却率">
          <a:extLst>
            <a:ext uri="{FF2B5EF4-FFF2-40B4-BE49-F238E27FC236}">
              <a16:creationId xmlns:a16="http://schemas.microsoft.com/office/drawing/2014/main" id="{8C3E69EC-F51B-409C-8F0A-1AA2EA7E99D2}"/>
            </a:ext>
          </a:extLst>
        </xdr:cNvPr>
        <xdr:cNvSpPr txBox="1"/>
      </xdr:nvSpPr>
      <xdr:spPr>
        <a:xfrm>
          <a:off x="238570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9" name="n_3mainValue【道路】&#10;有形固定資産減価償却率">
          <a:extLst>
            <a:ext uri="{FF2B5EF4-FFF2-40B4-BE49-F238E27FC236}">
              <a16:creationId xmlns:a16="http://schemas.microsoft.com/office/drawing/2014/main" id="{860BF5E5-C1CC-477E-8FE6-45FF1CEE4D08}"/>
            </a:ext>
          </a:extLst>
        </xdr:cNvPr>
        <xdr:cNvSpPr txBox="1"/>
      </xdr:nvSpPr>
      <xdr:spPr>
        <a:xfrm>
          <a:off x="161100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156862</xdr:rowOff>
    </xdr:from>
    <xdr:ext cx="405111" cy="259045"/>
    <xdr:sp macro="" textlink="">
      <xdr:nvSpPr>
        <xdr:cNvPr id="90" name="n_4mainValue【道路】&#10;有形固定資産減価償却率">
          <a:extLst>
            <a:ext uri="{FF2B5EF4-FFF2-40B4-BE49-F238E27FC236}">
              <a16:creationId xmlns:a16="http://schemas.microsoft.com/office/drawing/2014/main" id="{608CDB62-7030-416B-B582-42F84416829B}"/>
            </a:ext>
          </a:extLst>
        </xdr:cNvPr>
        <xdr:cNvSpPr txBox="1"/>
      </xdr:nvSpPr>
      <xdr:spPr>
        <a:xfrm>
          <a:off x="83630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10A4F9B-4AD0-46E8-951A-D4B7F559CE0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5AD900C-28D0-4B1A-AF89-CF0397E3101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9BBB296-8D4B-4906-A202-806ACAF45B5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BB8125E-9481-4ABD-A6C8-559E98FF1BF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55F91D9-0C41-498D-8155-2B5A59CE482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80FC53B-0BE8-4A1E-92AD-32AB460DEF0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78C9611-9E92-4216-8C7D-DC0E058E64F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02999C4-811B-4CE4-96BC-95C3785CA53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F5A4B2F-654C-451B-BF0A-D00A2F0BDD0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07E7DCA-9545-4E4C-AF5C-0F4A51AEC24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7B7B132-18C8-4C72-A614-272BBDB5AC7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0475589-8AEB-43B1-A01F-5AB2F74794D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B8A5EEA-1548-4937-AABE-E8469DBA8BB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F1BA7C9-D4CE-402F-B3CA-C231BD7E2012}"/>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78EA8C1-DCD1-49D6-9692-E033132D63D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7752A1D-0EE7-4FE9-AA41-BA8B2725B87A}"/>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70E8347-F59D-4AC5-B21B-45C85C0C803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55795F3-4A88-4D58-8368-D1D32911D42A}"/>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5E12BEA-F7BF-41B0-9285-3EF94D4057F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813AC4C-9FF6-4A43-A487-F8B136421DF9}"/>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208F8B3-0EE2-432E-BE79-E1361CB7711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E6C796D-1EC8-4B34-871C-785CCDB63BA4}"/>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D0C3CE9-BBE7-44EE-9960-7F5C1DA0853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287B9A1F-DAE8-4965-B7D7-97D67E87EDD7}"/>
            </a:ext>
          </a:extLst>
        </xdr:cNvPr>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2B4C2ED2-1E73-4E3B-9D84-5FF9962F1CBC}"/>
            </a:ext>
          </a:extLst>
        </xdr:cNvPr>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6EEEC2EB-0740-4218-A8EE-40DD1B0D0210}"/>
            </a:ext>
          </a:extLst>
        </xdr:cNvPr>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5BE007CA-BDD6-4139-A31A-645D3642FBBD}"/>
            </a:ext>
          </a:extLst>
        </xdr:cNvPr>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149AAD09-2B34-44C3-A593-AB25A2A8ABA1}"/>
            </a:ext>
          </a:extLst>
        </xdr:cNvPr>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1C473447-EE08-4BA4-8FCD-F487D0F97FBA}"/>
            </a:ext>
          </a:extLst>
        </xdr:cNvPr>
        <xdr:cNvSpPr txBox="1"/>
      </xdr:nvSpPr>
      <xdr:spPr>
        <a:xfrm>
          <a:off x="9258300" y="6727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3545FF6C-4A86-455A-B791-8C1FAE62D797}"/>
            </a:ext>
          </a:extLst>
        </xdr:cNvPr>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402DFC69-9D3C-4CAE-BD96-B842D9809425}"/>
            </a:ext>
          </a:extLst>
        </xdr:cNvPr>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6938CEDE-7104-4FCC-8105-744ADDC5E1D4}"/>
            </a:ext>
          </a:extLst>
        </xdr:cNvPr>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7CF9E555-0363-4CD6-810C-5822BD6E2DD2}"/>
            </a:ext>
          </a:extLst>
        </xdr:cNvPr>
        <xdr:cNvSpPr/>
      </xdr:nvSpPr>
      <xdr:spPr>
        <a:xfrm>
          <a:off x="6873240" y="677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672E4ADD-FF43-4131-B821-AB477EF22C5A}"/>
            </a:ext>
          </a:extLst>
        </xdr:cNvPr>
        <xdr:cNvSpPr/>
      </xdr:nvSpPr>
      <xdr:spPr>
        <a:xfrm>
          <a:off x="60985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192B442-837A-42D9-810E-6ECF3565D55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B30D23-374C-4DB3-B493-6D81219150D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13C775-92B2-4897-941A-DEFA6205952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D8F9709-3957-4054-AD1E-52096417E46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3CCFCBB-2942-4679-AA19-626992D11A2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7645</xdr:rowOff>
    </xdr:from>
    <xdr:to>
      <xdr:col>55</xdr:col>
      <xdr:colOff>50800</xdr:colOff>
      <xdr:row>40</xdr:row>
      <xdr:rowOff>109245</xdr:rowOff>
    </xdr:to>
    <xdr:sp macro="" textlink="">
      <xdr:nvSpPr>
        <xdr:cNvPr id="130" name="楕円 129">
          <a:extLst>
            <a:ext uri="{FF2B5EF4-FFF2-40B4-BE49-F238E27FC236}">
              <a16:creationId xmlns:a16="http://schemas.microsoft.com/office/drawing/2014/main" id="{AD42A0F9-8924-47AE-84DE-6641AD480D1E}"/>
            </a:ext>
          </a:extLst>
        </xdr:cNvPr>
        <xdr:cNvSpPr/>
      </xdr:nvSpPr>
      <xdr:spPr>
        <a:xfrm>
          <a:off x="9192260" y="6713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30522</xdr:rowOff>
    </xdr:from>
    <xdr:ext cx="469744" cy="259045"/>
    <xdr:sp macro="" textlink="">
      <xdr:nvSpPr>
        <xdr:cNvPr id="131" name="【道路】&#10;一人当たり延長該当値テキスト">
          <a:extLst>
            <a:ext uri="{FF2B5EF4-FFF2-40B4-BE49-F238E27FC236}">
              <a16:creationId xmlns:a16="http://schemas.microsoft.com/office/drawing/2014/main" id="{4AA75660-8DAA-446E-B6FF-CE69579D474D}"/>
            </a:ext>
          </a:extLst>
        </xdr:cNvPr>
        <xdr:cNvSpPr txBox="1"/>
      </xdr:nvSpPr>
      <xdr:spPr>
        <a:xfrm>
          <a:off x="9258300" y="656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8103</xdr:rowOff>
    </xdr:from>
    <xdr:to>
      <xdr:col>50</xdr:col>
      <xdr:colOff>165100</xdr:colOff>
      <xdr:row>40</xdr:row>
      <xdr:rowOff>109703</xdr:rowOff>
    </xdr:to>
    <xdr:sp macro="" textlink="">
      <xdr:nvSpPr>
        <xdr:cNvPr id="132" name="楕円 131">
          <a:extLst>
            <a:ext uri="{FF2B5EF4-FFF2-40B4-BE49-F238E27FC236}">
              <a16:creationId xmlns:a16="http://schemas.microsoft.com/office/drawing/2014/main" id="{9BAE075A-F38C-4A25-A55D-CFD241BF89DC}"/>
            </a:ext>
          </a:extLst>
        </xdr:cNvPr>
        <xdr:cNvSpPr/>
      </xdr:nvSpPr>
      <xdr:spPr>
        <a:xfrm>
          <a:off x="8445500" y="67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58445</xdr:rowOff>
    </xdr:from>
    <xdr:to>
      <xdr:col>55</xdr:col>
      <xdr:colOff>0</xdr:colOff>
      <xdr:row>40</xdr:row>
      <xdr:rowOff>58903</xdr:rowOff>
    </xdr:to>
    <xdr:cxnSp macro="">
      <xdr:nvCxnSpPr>
        <xdr:cNvPr id="133" name="直線コネクタ 132">
          <a:extLst>
            <a:ext uri="{FF2B5EF4-FFF2-40B4-BE49-F238E27FC236}">
              <a16:creationId xmlns:a16="http://schemas.microsoft.com/office/drawing/2014/main" id="{26422A88-A6DF-498F-99B4-DFC9245D7A1C}"/>
            </a:ext>
          </a:extLst>
        </xdr:cNvPr>
        <xdr:cNvCxnSpPr/>
      </xdr:nvCxnSpPr>
      <xdr:spPr>
        <a:xfrm flipV="1">
          <a:off x="8496300" y="6764045"/>
          <a:ext cx="7239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4483</xdr:rowOff>
    </xdr:from>
    <xdr:to>
      <xdr:col>46</xdr:col>
      <xdr:colOff>38100</xdr:colOff>
      <xdr:row>40</xdr:row>
      <xdr:rowOff>106083</xdr:rowOff>
    </xdr:to>
    <xdr:sp macro="" textlink="">
      <xdr:nvSpPr>
        <xdr:cNvPr id="134" name="楕円 133">
          <a:extLst>
            <a:ext uri="{FF2B5EF4-FFF2-40B4-BE49-F238E27FC236}">
              <a16:creationId xmlns:a16="http://schemas.microsoft.com/office/drawing/2014/main" id="{61020B1F-3781-4064-AD28-5B94FCAB118A}"/>
            </a:ext>
          </a:extLst>
        </xdr:cNvPr>
        <xdr:cNvSpPr/>
      </xdr:nvSpPr>
      <xdr:spPr>
        <a:xfrm>
          <a:off x="7670800" y="67100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55283</xdr:rowOff>
    </xdr:from>
    <xdr:to>
      <xdr:col>50</xdr:col>
      <xdr:colOff>114300</xdr:colOff>
      <xdr:row>40</xdr:row>
      <xdr:rowOff>58903</xdr:rowOff>
    </xdr:to>
    <xdr:cxnSp macro="">
      <xdr:nvCxnSpPr>
        <xdr:cNvPr id="135" name="直線コネクタ 134">
          <a:extLst>
            <a:ext uri="{FF2B5EF4-FFF2-40B4-BE49-F238E27FC236}">
              <a16:creationId xmlns:a16="http://schemas.microsoft.com/office/drawing/2014/main" id="{5DAF2B12-5205-4935-94E4-822804510850}"/>
            </a:ext>
          </a:extLst>
        </xdr:cNvPr>
        <xdr:cNvCxnSpPr/>
      </xdr:nvCxnSpPr>
      <xdr:spPr>
        <a:xfrm>
          <a:off x="7713980" y="6760883"/>
          <a:ext cx="78232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4635</xdr:rowOff>
    </xdr:from>
    <xdr:to>
      <xdr:col>41</xdr:col>
      <xdr:colOff>101600</xdr:colOff>
      <xdr:row>40</xdr:row>
      <xdr:rowOff>106235</xdr:rowOff>
    </xdr:to>
    <xdr:sp macro="" textlink="">
      <xdr:nvSpPr>
        <xdr:cNvPr id="136" name="楕円 135">
          <a:extLst>
            <a:ext uri="{FF2B5EF4-FFF2-40B4-BE49-F238E27FC236}">
              <a16:creationId xmlns:a16="http://schemas.microsoft.com/office/drawing/2014/main" id="{D393838D-7E43-4B45-A7D9-D21901C2D836}"/>
            </a:ext>
          </a:extLst>
        </xdr:cNvPr>
        <xdr:cNvSpPr/>
      </xdr:nvSpPr>
      <xdr:spPr>
        <a:xfrm>
          <a:off x="6873240" y="671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55283</xdr:rowOff>
    </xdr:from>
    <xdr:to>
      <xdr:col>45</xdr:col>
      <xdr:colOff>177800</xdr:colOff>
      <xdr:row>40</xdr:row>
      <xdr:rowOff>55435</xdr:rowOff>
    </xdr:to>
    <xdr:cxnSp macro="">
      <xdr:nvCxnSpPr>
        <xdr:cNvPr id="137" name="直線コネクタ 136">
          <a:extLst>
            <a:ext uri="{FF2B5EF4-FFF2-40B4-BE49-F238E27FC236}">
              <a16:creationId xmlns:a16="http://schemas.microsoft.com/office/drawing/2014/main" id="{A3E228B5-2951-4A97-8682-8AB73AFA0165}"/>
            </a:ext>
          </a:extLst>
        </xdr:cNvPr>
        <xdr:cNvCxnSpPr/>
      </xdr:nvCxnSpPr>
      <xdr:spPr>
        <a:xfrm flipV="1">
          <a:off x="6924040" y="6760883"/>
          <a:ext cx="78994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4864</xdr:rowOff>
    </xdr:from>
    <xdr:to>
      <xdr:col>36</xdr:col>
      <xdr:colOff>165100</xdr:colOff>
      <xdr:row>40</xdr:row>
      <xdr:rowOff>106464</xdr:rowOff>
    </xdr:to>
    <xdr:sp macro="" textlink="">
      <xdr:nvSpPr>
        <xdr:cNvPr id="138" name="楕円 137">
          <a:extLst>
            <a:ext uri="{FF2B5EF4-FFF2-40B4-BE49-F238E27FC236}">
              <a16:creationId xmlns:a16="http://schemas.microsoft.com/office/drawing/2014/main" id="{03740B5E-3649-43CE-AEDC-DBFD925379B1}"/>
            </a:ext>
          </a:extLst>
        </xdr:cNvPr>
        <xdr:cNvSpPr/>
      </xdr:nvSpPr>
      <xdr:spPr>
        <a:xfrm>
          <a:off x="6098540" y="67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55435</xdr:rowOff>
    </xdr:from>
    <xdr:to>
      <xdr:col>41</xdr:col>
      <xdr:colOff>50800</xdr:colOff>
      <xdr:row>40</xdr:row>
      <xdr:rowOff>55664</xdr:rowOff>
    </xdr:to>
    <xdr:cxnSp macro="">
      <xdr:nvCxnSpPr>
        <xdr:cNvPr id="139" name="直線コネクタ 138">
          <a:extLst>
            <a:ext uri="{FF2B5EF4-FFF2-40B4-BE49-F238E27FC236}">
              <a16:creationId xmlns:a16="http://schemas.microsoft.com/office/drawing/2014/main" id="{AE8F9B66-D22A-4075-9D59-ADBC65A25ED5}"/>
            </a:ext>
          </a:extLst>
        </xdr:cNvPr>
        <xdr:cNvCxnSpPr/>
      </xdr:nvCxnSpPr>
      <xdr:spPr>
        <a:xfrm flipV="1">
          <a:off x="6149340" y="6761035"/>
          <a:ext cx="7747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02838A79-B973-484A-A10E-D461B4398E9A}"/>
            </a:ext>
          </a:extLst>
        </xdr:cNvPr>
        <xdr:cNvSpPr txBox="1"/>
      </xdr:nvSpPr>
      <xdr:spPr>
        <a:xfrm>
          <a:off x="8271587" y="68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80DABD99-58D7-4317-9A2E-5952EB7A30CE}"/>
            </a:ext>
          </a:extLst>
        </xdr:cNvPr>
        <xdr:cNvSpPr txBox="1"/>
      </xdr:nvSpPr>
      <xdr:spPr>
        <a:xfrm>
          <a:off x="7509587" y="68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248FC0DD-BF70-43BD-9E4D-D11D8272E84D}"/>
            </a:ext>
          </a:extLst>
        </xdr:cNvPr>
        <xdr:cNvSpPr txBox="1"/>
      </xdr:nvSpPr>
      <xdr:spPr>
        <a:xfrm>
          <a:off x="6712027" y="686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9C8E48F9-88B0-4C0B-AA85-3C43E86FE3C2}"/>
            </a:ext>
          </a:extLst>
        </xdr:cNvPr>
        <xdr:cNvSpPr txBox="1"/>
      </xdr:nvSpPr>
      <xdr:spPr>
        <a:xfrm>
          <a:off x="5937327" y="68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126230</xdr:rowOff>
    </xdr:from>
    <xdr:ext cx="469744" cy="259045"/>
    <xdr:sp macro="" textlink="">
      <xdr:nvSpPr>
        <xdr:cNvPr id="144" name="n_1mainValue【道路】&#10;一人当たり延長">
          <a:extLst>
            <a:ext uri="{FF2B5EF4-FFF2-40B4-BE49-F238E27FC236}">
              <a16:creationId xmlns:a16="http://schemas.microsoft.com/office/drawing/2014/main" id="{D666EABE-550F-497A-9CE7-8876A91A3668}"/>
            </a:ext>
          </a:extLst>
        </xdr:cNvPr>
        <xdr:cNvSpPr txBox="1"/>
      </xdr:nvSpPr>
      <xdr:spPr>
        <a:xfrm>
          <a:off x="8271587" y="64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122610</xdr:rowOff>
    </xdr:from>
    <xdr:ext cx="469744" cy="259045"/>
    <xdr:sp macro="" textlink="">
      <xdr:nvSpPr>
        <xdr:cNvPr id="145" name="n_2mainValue【道路】&#10;一人当たり延長">
          <a:extLst>
            <a:ext uri="{FF2B5EF4-FFF2-40B4-BE49-F238E27FC236}">
              <a16:creationId xmlns:a16="http://schemas.microsoft.com/office/drawing/2014/main" id="{2BF50A5C-EA57-4DC7-8C8C-70D8B90585D6}"/>
            </a:ext>
          </a:extLst>
        </xdr:cNvPr>
        <xdr:cNvSpPr txBox="1"/>
      </xdr:nvSpPr>
      <xdr:spPr>
        <a:xfrm>
          <a:off x="7509587" y="649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122762</xdr:rowOff>
    </xdr:from>
    <xdr:ext cx="469744" cy="259045"/>
    <xdr:sp macro="" textlink="">
      <xdr:nvSpPr>
        <xdr:cNvPr id="146" name="n_3mainValue【道路】&#10;一人当たり延長">
          <a:extLst>
            <a:ext uri="{FF2B5EF4-FFF2-40B4-BE49-F238E27FC236}">
              <a16:creationId xmlns:a16="http://schemas.microsoft.com/office/drawing/2014/main" id="{04A95064-D112-4379-B069-CEBCB499B41E}"/>
            </a:ext>
          </a:extLst>
        </xdr:cNvPr>
        <xdr:cNvSpPr txBox="1"/>
      </xdr:nvSpPr>
      <xdr:spPr>
        <a:xfrm>
          <a:off x="6712027" y="649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122991</xdr:rowOff>
    </xdr:from>
    <xdr:ext cx="469744" cy="259045"/>
    <xdr:sp macro="" textlink="">
      <xdr:nvSpPr>
        <xdr:cNvPr id="147" name="n_4mainValue【道路】&#10;一人当たり延長">
          <a:extLst>
            <a:ext uri="{FF2B5EF4-FFF2-40B4-BE49-F238E27FC236}">
              <a16:creationId xmlns:a16="http://schemas.microsoft.com/office/drawing/2014/main" id="{C92B47BA-B16F-40E4-B838-47623EFB0CF1}"/>
            </a:ext>
          </a:extLst>
        </xdr:cNvPr>
        <xdr:cNvSpPr txBox="1"/>
      </xdr:nvSpPr>
      <xdr:spPr>
        <a:xfrm>
          <a:off x="5937327" y="64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D6F3F1A-730E-458F-8332-D5E8BFB11E3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895C518-BC00-4BCB-A2CB-2375052972F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B9D2C66-099E-481A-A183-40715969A8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15C0D5B-8AC2-4D3B-8FA9-BB6D8D1123A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5A6D61D-672A-46C2-8BBC-D6823E9A8E7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560E88A-90FB-4CA1-8503-E7AD5460EDF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64C1E26-C00D-48EB-A47C-F653FEB1F35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B2557B5-8171-4DEC-AD53-42E283BDDA1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1205A3B-0598-431F-AFB3-9F55957895D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18B4E1E-438A-45CC-9CFD-7034BCE286A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A397C26-D156-4C39-935C-09121A1F81D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39AE58A-3E42-40DF-8DA1-A6C09BFEF61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CDBB03A-2B8C-4410-A183-C75B5CCC408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19E04E2-6E15-499C-B98D-FA1D92FFEE8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6260D1C-9CD8-4EFB-9BE0-168A02B69CA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DF09865-ABAE-439C-BDC6-64201DC4E5E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5706FE9-87C8-4587-A8C3-F546862E3C9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69D83F3-E8A6-46F9-9178-F18E07145C6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029ECC3-0CD6-43FA-9DAE-1E13CDC9786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E0B9995-3684-4B92-AA8C-1BD577F94DDD}"/>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AB6AB33-4E87-46CB-9E22-23D785BDD65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ECC2895-0E89-4D15-8AA1-703CF203038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E96308F-71C7-47B4-85D7-8150E0EE975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729F5B2-8806-40D8-AD5F-1A089112483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8477947-D9E3-40D7-9761-9783359E222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1EAF1A23-57C6-4CEC-83C5-B9714C19DA23}"/>
            </a:ext>
          </a:extLst>
        </xdr:cNvPr>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F5BFE29-DF8B-4A47-BCC8-6DA05C902151}"/>
            </a:ext>
          </a:extLst>
        </xdr:cNvPr>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10B30604-4B11-400E-BF8A-014FC445D94F}"/>
            </a:ext>
          </a:extLst>
        </xdr:cNvPr>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09D8B3B-5127-42FE-BD5C-479D3FB34738}"/>
            </a:ext>
          </a:extLst>
        </xdr:cNvPr>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92BD8651-A35E-47DA-B5B7-8131B69FAAC6}"/>
            </a:ext>
          </a:extLst>
        </xdr:cNvPr>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020D8A8-E48B-4642-8B91-A737C2ECA769}"/>
            </a:ext>
          </a:extLst>
        </xdr:cNvPr>
        <xdr:cNvSpPr txBox="1"/>
      </xdr:nvSpPr>
      <xdr:spPr>
        <a:xfrm>
          <a:off x="4124960" y="1019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FDD60D2D-AAFA-4DC7-B70A-0161F8D3E663}"/>
            </a:ext>
          </a:extLst>
        </xdr:cNvPr>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63066A95-2DFC-4EE0-ADAD-67B2AE42483A}"/>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74464FD3-62C3-4C4E-8EA7-A8942084253D}"/>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BC9E4E4D-0D6F-4A57-8101-DAB0210B8D0D}"/>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EE8DE1BC-E79B-4A5F-BD71-7E0C743CF476}"/>
            </a:ext>
          </a:extLst>
        </xdr:cNvPr>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E60AC0-6608-49D9-8318-BD0D46AF0C9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C1611FB-CC7B-49FE-B3BF-451A4D8E802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B503111-6DCD-463B-A633-92F5D38EEC3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4ADC2CA-4211-41D8-8144-091D4F5CE57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F567767-EC04-4D57-82F9-F6635049A87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47172</xdr:rowOff>
    </xdr:from>
    <xdr:to>
      <xdr:col>24</xdr:col>
      <xdr:colOff>114300</xdr:colOff>
      <xdr:row>60</xdr:row>
      <xdr:rowOff>148772</xdr:rowOff>
    </xdr:to>
    <xdr:sp macro="" textlink="">
      <xdr:nvSpPr>
        <xdr:cNvPr id="189" name="楕円 188">
          <a:extLst>
            <a:ext uri="{FF2B5EF4-FFF2-40B4-BE49-F238E27FC236}">
              <a16:creationId xmlns:a16="http://schemas.microsoft.com/office/drawing/2014/main" id="{72B78E5F-1C98-4B5B-BD9A-5578A6D39B7B}"/>
            </a:ext>
          </a:extLst>
        </xdr:cNvPr>
        <xdr:cNvSpPr/>
      </xdr:nvSpPr>
      <xdr:spPr>
        <a:xfrm>
          <a:off x="403606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70049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D99B8C6-CD00-4D1A-8D89-87B9522AEE21}"/>
            </a:ext>
          </a:extLst>
        </xdr:cNvPr>
        <xdr:cNvSpPr txBox="1"/>
      </xdr:nvSpPr>
      <xdr:spPr>
        <a:xfrm>
          <a:off x="4124960" y="996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91" name="楕円 190">
          <a:extLst>
            <a:ext uri="{FF2B5EF4-FFF2-40B4-BE49-F238E27FC236}">
              <a16:creationId xmlns:a16="http://schemas.microsoft.com/office/drawing/2014/main" id="{B4379FDD-BC24-4698-BC42-36B320EBCA74}"/>
            </a:ext>
          </a:extLst>
        </xdr:cNvPr>
        <xdr:cNvSpPr/>
      </xdr:nvSpPr>
      <xdr:spPr>
        <a:xfrm>
          <a:off x="3312160" y="10082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75112</xdr:rowOff>
    </xdr:from>
    <xdr:to>
      <xdr:col>24</xdr:col>
      <xdr:colOff>63500</xdr:colOff>
      <xdr:row>60</xdr:row>
      <xdr:rowOff>97972</xdr:rowOff>
    </xdr:to>
    <xdr:cxnSp macro="">
      <xdr:nvCxnSpPr>
        <xdr:cNvPr id="192" name="直線コネクタ 191">
          <a:extLst>
            <a:ext uri="{FF2B5EF4-FFF2-40B4-BE49-F238E27FC236}">
              <a16:creationId xmlns:a16="http://schemas.microsoft.com/office/drawing/2014/main" id="{3AE22A5A-580A-4791-863B-34E21531A662}"/>
            </a:ext>
          </a:extLst>
        </xdr:cNvPr>
        <xdr:cNvCxnSpPr/>
      </xdr:nvCxnSpPr>
      <xdr:spPr>
        <a:xfrm>
          <a:off x="3355340" y="10133512"/>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153307</xdr:rowOff>
    </xdr:from>
    <xdr:to>
      <xdr:col>15</xdr:col>
      <xdr:colOff>101600</xdr:colOff>
      <xdr:row>60</xdr:row>
      <xdr:rowOff>83457</xdr:rowOff>
    </xdr:to>
    <xdr:sp macro="" textlink="">
      <xdr:nvSpPr>
        <xdr:cNvPr id="193" name="楕円 192">
          <a:extLst>
            <a:ext uri="{FF2B5EF4-FFF2-40B4-BE49-F238E27FC236}">
              <a16:creationId xmlns:a16="http://schemas.microsoft.com/office/drawing/2014/main" id="{05F13E5E-542A-4A96-96C3-CC536DB27AC4}"/>
            </a:ext>
          </a:extLst>
        </xdr:cNvPr>
        <xdr:cNvSpPr/>
      </xdr:nvSpPr>
      <xdr:spPr>
        <a:xfrm>
          <a:off x="251460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32657</xdr:rowOff>
    </xdr:from>
    <xdr:to>
      <xdr:col>19</xdr:col>
      <xdr:colOff>177800</xdr:colOff>
      <xdr:row>60</xdr:row>
      <xdr:rowOff>75112</xdr:rowOff>
    </xdr:to>
    <xdr:cxnSp macro="">
      <xdr:nvCxnSpPr>
        <xdr:cNvPr id="194" name="直線コネクタ 193">
          <a:extLst>
            <a:ext uri="{FF2B5EF4-FFF2-40B4-BE49-F238E27FC236}">
              <a16:creationId xmlns:a16="http://schemas.microsoft.com/office/drawing/2014/main" id="{298242EE-635A-47A2-AFA5-B3C229ACD44C}"/>
            </a:ext>
          </a:extLst>
        </xdr:cNvPr>
        <xdr:cNvCxnSpPr/>
      </xdr:nvCxnSpPr>
      <xdr:spPr>
        <a:xfrm>
          <a:off x="2565400" y="10091057"/>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130447</xdr:rowOff>
    </xdr:from>
    <xdr:to>
      <xdr:col>10</xdr:col>
      <xdr:colOff>165100</xdr:colOff>
      <xdr:row>60</xdr:row>
      <xdr:rowOff>60597</xdr:rowOff>
    </xdr:to>
    <xdr:sp macro="" textlink="">
      <xdr:nvSpPr>
        <xdr:cNvPr id="195" name="楕円 194">
          <a:extLst>
            <a:ext uri="{FF2B5EF4-FFF2-40B4-BE49-F238E27FC236}">
              <a16:creationId xmlns:a16="http://schemas.microsoft.com/office/drawing/2014/main" id="{39FA0682-B712-4623-AC4E-CCBBED4A7230}"/>
            </a:ext>
          </a:extLst>
        </xdr:cNvPr>
        <xdr:cNvSpPr/>
      </xdr:nvSpPr>
      <xdr:spPr>
        <a:xfrm>
          <a:off x="1739900" y="10021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xdr:rowOff>
    </xdr:from>
    <xdr:to>
      <xdr:col>15</xdr:col>
      <xdr:colOff>50800</xdr:colOff>
      <xdr:row>60</xdr:row>
      <xdr:rowOff>32657</xdr:rowOff>
    </xdr:to>
    <xdr:cxnSp macro="">
      <xdr:nvCxnSpPr>
        <xdr:cNvPr id="196" name="直線コネクタ 195">
          <a:extLst>
            <a:ext uri="{FF2B5EF4-FFF2-40B4-BE49-F238E27FC236}">
              <a16:creationId xmlns:a16="http://schemas.microsoft.com/office/drawing/2014/main" id="{5B7D5385-F0CA-44D5-BF2F-41045868FA91}"/>
            </a:ext>
          </a:extLst>
        </xdr:cNvPr>
        <xdr:cNvCxnSpPr/>
      </xdr:nvCxnSpPr>
      <xdr:spPr>
        <a:xfrm>
          <a:off x="1790700" y="10068197"/>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112485</xdr:rowOff>
    </xdr:from>
    <xdr:to>
      <xdr:col>6</xdr:col>
      <xdr:colOff>38100</xdr:colOff>
      <xdr:row>60</xdr:row>
      <xdr:rowOff>42635</xdr:rowOff>
    </xdr:to>
    <xdr:sp macro="" textlink="">
      <xdr:nvSpPr>
        <xdr:cNvPr id="197" name="楕円 196">
          <a:extLst>
            <a:ext uri="{FF2B5EF4-FFF2-40B4-BE49-F238E27FC236}">
              <a16:creationId xmlns:a16="http://schemas.microsoft.com/office/drawing/2014/main" id="{3008DE46-A037-499D-B920-86CDA72ABF1A}"/>
            </a:ext>
          </a:extLst>
        </xdr:cNvPr>
        <xdr:cNvSpPr/>
      </xdr:nvSpPr>
      <xdr:spPr>
        <a:xfrm>
          <a:off x="965200" y="10003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163285</xdr:rowOff>
    </xdr:from>
    <xdr:to>
      <xdr:col>10</xdr:col>
      <xdr:colOff>114300</xdr:colOff>
      <xdr:row>60</xdr:row>
      <xdr:rowOff>9797</xdr:rowOff>
    </xdr:to>
    <xdr:cxnSp macro="">
      <xdr:nvCxnSpPr>
        <xdr:cNvPr id="198" name="直線コネクタ 197">
          <a:extLst>
            <a:ext uri="{FF2B5EF4-FFF2-40B4-BE49-F238E27FC236}">
              <a16:creationId xmlns:a16="http://schemas.microsoft.com/office/drawing/2014/main" id="{2CB2F1E9-0C81-4163-9F2A-71AFE530A88A}"/>
            </a:ext>
          </a:extLst>
        </xdr:cNvPr>
        <xdr:cNvCxnSpPr/>
      </xdr:nvCxnSpPr>
      <xdr:spPr>
        <a:xfrm>
          <a:off x="1008380" y="10054045"/>
          <a:ext cx="78232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884C6E0-09ED-42A4-8D74-05906FC629B7}"/>
            </a:ext>
          </a:extLst>
        </xdr:cNvPr>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892E563-56D2-408C-BA91-7D1556C2FE5E}"/>
            </a:ext>
          </a:extLst>
        </xdr:cNvPr>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9EFF1B8-21CB-4DEF-B9C2-82DB06652570}"/>
            </a:ext>
          </a:extLst>
        </xdr:cNvPr>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A75CB14-7083-43D1-AC55-5AF0724444C9}"/>
            </a:ext>
          </a:extLst>
        </xdr:cNvPr>
        <xdr:cNvSpPr txBox="1"/>
      </xdr:nvSpPr>
      <xdr:spPr>
        <a:xfrm>
          <a:off x="8363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142439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1A73E82-EE10-47AF-928D-FA2FC69ED595}"/>
            </a:ext>
          </a:extLst>
        </xdr:cNvPr>
        <xdr:cNvSpPr txBox="1"/>
      </xdr:nvSpPr>
      <xdr:spPr>
        <a:xfrm>
          <a:off x="3170564" y="986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EA09F54-BBC8-4344-B2A1-98DD3A0E8DB9}"/>
            </a:ext>
          </a:extLst>
        </xdr:cNvPr>
        <xdr:cNvSpPr txBox="1"/>
      </xdr:nvSpPr>
      <xdr:spPr>
        <a:xfrm>
          <a:off x="238570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77124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1846348-7F81-4B68-9224-F93738D779CC}"/>
            </a:ext>
          </a:extLst>
        </xdr:cNvPr>
        <xdr:cNvSpPr txBox="1"/>
      </xdr:nvSpPr>
      <xdr:spPr>
        <a:xfrm>
          <a:off x="161100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59162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846A76A-00B0-4AA3-8CCA-22526D0FC1F2}"/>
            </a:ext>
          </a:extLst>
        </xdr:cNvPr>
        <xdr:cNvSpPr txBox="1"/>
      </xdr:nvSpPr>
      <xdr:spPr>
        <a:xfrm>
          <a:off x="83630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2B8EA9C-F32E-4A5B-958C-668FDD5E83C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88BCC22-B89B-417C-8211-FC04F9E2059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A7458C0-7833-41B7-BEAC-11AE248EA39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701F636-B506-45F1-B3D9-3F31CB8CA91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B4703FB-49FD-48E4-9F25-846AA09BF1E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C4B0B53-2FC8-4C73-A134-8D36B0DD07D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8F41F2C-7C10-444A-886E-A215DF92027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D55467F-8398-4AB3-8E54-11911C79537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C060F7C-98F6-42F3-BDE0-257357FB91A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F266B10-711B-46A0-B0FE-0ED387311BC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40ACF78-5256-40B8-8CD6-BAE5A3A2B4C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DAA01E3-6CB2-48BD-91CC-1E83E3D156BF}"/>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AAF3C3E-2A89-4A6B-A9DC-167BCC5AAA3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EF596AD-96F4-4B25-8A4A-022A18FEF123}"/>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8EBDA4D-7DE6-42F1-9C58-FDDFFFE8BE3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D8999A19-17EF-4B6E-B53C-6F462D112AE5}"/>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EE3D558-A64F-4791-8DBC-D210E3569A7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DB91FD17-D90F-4434-98C3-BB170E0A4296}"/>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AD7A8C5-44B1-4872-8B56-63BE07E4C60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A25213B-AA0D-46A9-8E05-4A246B5016D8}"/>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BA20048-4844-4156-A3FC-58F1A2118D2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14839AC-29EF-41E2-9350-412C2A8F544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CAFB248-4947-43DD-BE07-E082F19C1E4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EBBEC987-AC00-407D-9C46-D8827829AEBF}"/>
            </a:ext>
          </a:extLst>
        </xdr:cNvPr>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D8B6B5D-BD50-425A-9B9B-D4376D5C53C0}"/>
            </a:ext>
          </a:extLst>
        </xdr:cNvPr>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7C5F5C7F-A93F-4751-9E25-5FFED19D1FD5}"/>
            </a:ext>
          </a:extLst>
        </xdr:cNvPr>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8B89DED-F007-4368-A596-70AF18F4BFE7}"/>
            </a:ext>
          </a:extLst>
        </xdr:cNvPr>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201B1960-1D75-4A81-92C2-0986CAE44001}"/>
            </a:ext>
          </a:extLst>
        </xdr:cNvPr>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7FDFD40-93C4-48A8-BBCE-41EBC2376F10}"/>
            </a:ext>
          </a:extLst>
        </xdr:cNvPr>
        <xdr:cNvSpPr txBox="1"/>
      </xdr:nvSpPr>
      <xdr:spPr>
        <a:xfrm>
          <a:off x="9258300" y="10598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50943783-6428-4D82-8AA2-B558F3922403}"/>
            </a:ext>
          </a:extLst>
        </xdr:cNvPr>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44443158-5191-46A9-A7F1-0E5136AC1133}"/>
            </a:ext>
          </a:extLst>
        </xdr:cNvPr>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AA22B339-388B-4EDD-89AB-58ED305316A3}"/>
            </a:ext>
          </a:extLst>
        </xdr:cNvPr>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95987D19-F240-497A-9ED7-DCFB51776A63}"/>
            </a:ext>
          </a:extLst>
        </xdr:cNvPr>
        <xdr:cNvSpPr/>
      </xdr:nvSpPr>
      <xdr:spPr>
        <a:xfrm>
          <a:off x="6873240" y="106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F39B03E8-B82A-4D1F-9BEB-A66FD133510F}"/>
            </a:ext>
          </a:extLst>
        </xdr:cNvPr>
        <xdr:cNvSpPr/>
      </xdr:nvSpPr>
      <xdr:spPr>
        <a:xfrm>
          <a:off x="60985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56CCBB4-F30F-4839-ADEF-E216E203CA9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55AF178-B9EF-4AD3-8C9A-FB630EA9CCC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FA4D965-BCFE-449D-B3E0-ED19D0A63CB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4E7D030-07D9-46B0-8274-D50FB41B449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E1D0A8B-B6F1-42B5-A6E5-7014CC3227A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111137</xdr:rowOff>
    </xdr:from>
    <xdr:to>
      <xdr:col>55</xdr:col>
      <xdr:colOff>50800</xdr:colOff>
      <xdr:row>63</xdr:row>
      <xdr:rowOff>41287</xdr:rowOff>
    </xdr:to>
    <xdr:sp macro="" textlink="">
      <xdr:nvSpPr>
        <xdr:cNvPr id="246" name="楕円 245">
          <a:extLst>
            <a:ext uri="{FF2B5EF4-FFF2-40B4-BE49-F238E27FC236}">
              <a16:creationId xmlns:a16="http://schemas.microsoft.com/office/drawing/2014/main" id="{1DEC5740-49F1-40E9-8E40-D75ADD38D460}"/>
            </a:ext>
          </a:extLst>
        </xdr:cNvPr>
        <xdr:cNvSpPr/>
      </xdr:nvSpPr>
      <xdr:spPr>
        <a:xfrm>
          <a:off x="9192260" y="105048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134014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9810379-2FE1-4D8C-A542-A485038ABEF9}"/>
            </a:ext>
          </a:extLst>
        </xdr:cNvPr>
        <xdr:cNvSpPr txBox="1"/>
      </xdr:nvSpPr>
      <xdr:spPr>
        <a:xfrm>
          <a:off x="9258300" y="1036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112448</xdr:rowOff>
    </xdr:from>
    <xdr:to>
      <xdr:col>50</xdr:col>
      <xdr:colOff>165100</xdr:colOff>
      <xdr:row>63</xdr:row>
      <xdr:rowOff>42598</xdr:rowOff>
    </xdr:to>
    <xdr:sp macro="" textlink="">
      <xdr:nvSpPr>
        <xdr:cNvPr id="248" name="楕円 247">
          <a:extLst>
            <a:ext uri="{FF2B5EF4-FFF2-40B4-BE49-F238E27FC236}">
              <a16:creationId xmlns:a16="http://schemas.microsoft.com/office/drawing/2014/main" id="{8FD9C9F5-833F-4F3E-9AEE-5707F453A411}"/>
            </a:ext>
          </a:extLst>
        </xdr:cNvPr>
        <xdr:cNvSpPr/>
      </xdr:nvSpPr>
      <xdr:spPr>
        <a:xfrm>
          <a:off x="8445500" y="10506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161937</xdr:rowOff>
    </xdr:from>
    <xdr:to>
      <xdr:col>55</xdr:col>
      <xdr:colOff>0</xdr:colOff>
      <xdr:row>62</xdr:row>
      <xdr:rowOff>163248</xdr:rowOff>
    </xdr:to>
    <xdr:cxnSp macro="">
      <xdr:nvCxnSpPr>
        <xdr:cNvPr id="249" name="直線コネクタ 248">
          <a:extLst>
            <a:ext uri="{FF2B5EF4-FFF2-40B4-BE49-F238E27FC236}">
              <a16:creationId xmlns:a16="http://schemas.microsoft.com/office/drawing/2014/main" id="{F5F771CB-F5D2-4DDA-97FA-5B59BB044724}"/>
            </a:ext>
          </a:extLst>
        </xdr:cNvPr>
        <xdr:cNvCxnSpPr/>
      </xdr:nvCxnSpPr>
      <xdr:spPr>
        <a:xfrm flipV="1">
          <a:off x="8496300" y="10555617"/>
          <a:ext cx="723900" cy="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38029</xdr:rowOff>
    </xdr:from>
    <xdr:to>
      <xdr:col>46</xdr:col>
      <xdr:colOff>38100</xdr:colOff>
      <xdr:row>62</xdr:row>
      <xdr:rowOff>139629</xdr:rowOff>
    </xdr:to>
    <xdr:sp macro="" textlink="">
      <xdr:nvSpPr>
        <xdr:cNvPr id="250" name="楕円 249">
          <a:extLst>
            <a:ext uri="{FF2B5EF4-FFF2-40B4-BE49-F238E27FC236}">
              <a16:creationId xmlns:a16="http://schemas.microsoft.com/office/drawing/2014/main" id="{C6A955F2-698D-44A7-8993-E6927165919E}"/>
            </a:ext>
          </a:extLst>
        </xdr:cNvPr>
        <xdr:cNvSpPr/>
      </xdr:nvSpPr>
      <xdr:spPr>
        <a:xfrm>
          <a:off x="7670800" y="10431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88829</xdr:rowOff>
    </xdr:from>
    <xdr:to>
      <xdr:col>50</xdr:col>
      <xdr:colOff>114300</xdr:colOff>
      <xdr:row>62</xdr:row>
      <xdr:rowOff>163248</xdr:rowOff>
    </xdr:to>
    <xdr:cxnSp macro="">
      <xdr:nvCxnSpPr>
        <xdr:cNvPr id="251" name="直線コネクタ 250">
          <a:extLst>
            <a:ext uri="{FF2B5EF4-FFF2-40B4-BE49-F238E27FC236}">
              <a16:creationId xmlns:a16="http://schemas.microsoft.com/office/drawing/2014/main" id="{85FE95BF-DE7A-4160-8BF6-2824C665C2ED}"/>
            </a:ext>
          </a:extLst>
        </xdr:cNvPr>
        <xdr:cNvCxnSpPr/>
      </xdr:nvCxnSpPr>
      <xdr:spPr>
        <a:xfrm>
          <a:off x="7713980" y="10482509"/>
          <a:ext cx="782320" cy="7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39598</xdr:rowOff>
    </xdr:from>
    <xdr:to>
      <xdr:col>41</xdr:col>
      <xdr:colOff>101600</xdr:colOff>
      <xdr:row>62</xdr:row>
      <xdr:rowOff>141198</xdr:rowOff>
    </xdr:to>
    <xdr:sp macro="" textlink="">
      <xdr:nvSpPr>
        <xdr:cNvPr id="252" name="楕円 251">
          <a:extLst>
            <a:ext uri="{FF2B5EF4-FFF2-40B4-BE49-F238E27FC236}">
              <a16:creationId xmlns:a16="http://schemas.microsoft.com/office/drawing/2014/main" id="{A5486E68-B30C-495F-AC4C-2F7D025B5D9B}"/>
            </a:ext>
          </a:extLst>
        </xdr:cNvPr>
        <xdr:cNvSpPr/>
      </xdr:nvSpPr>
      <xdr:spPr>
        <a:xfrm>
          <a:off x="6873240" y="104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88829</xdr:rowOff>
    </xdr:from>
    <xdr:to>
      <xdr:col>45</xdr:col>
      <xdr:colOff>177800</xdr:colOff>
      <xdr:row>62</xdr:row>
      <xdr:rowOff>90398</xdr:rowOff>
    </xdr:to>
    <xdr:cxnSp macro="">
      <xdr:nvCxnSpPr>
        <xdr:cNvPr id="253" name="直線コネクタ 252">
          <a:extLst>
            <a:ext uri="{FF2B5EF4-FFF2-40B4-BE49-F238E27FC236}">
              <a16:creationId xmlns:a16="http://schemas.microsoft.com/office/drawing/2014/main" id="{6846B8AC-B5AC-4378-8AAC-78560E3819A4}"/>
            </a:ext>
          </a:extLst>
        </xdr:cNvPr>
        <xdr:cNvCxnSpPr/>
      </xdr:nvCxnSpPr>
      <xdr:spPr>
        <a:xfrm flipV="1">
          <a:off x="6924040" y="10482509"/>
          <a:ext cx="78994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42821</xdr:rowOff>
    </xdr:from>
    <xdr:to>
      <xdr:col>36</xdr:col>
      <xdr:colOff>165100</xdr:colOff>
      <xdr:row>62</xdr:row>
      <xdr:rowOff>144421</xdr:rowOff>
    </xdr:to>
    <xdr:sp macro="" textlink="">
      <xdr:nvSpPr>
        <xdr:cNvPr id="254" name="楕円 253">
          <a:extLst>
            <a:ext uri="{FF2B5EF4-FFF2-40B4-BE49-F238E27FC236}">
              <a16:creationId xmlns:a16="http://schemas.microsoft.com/office/drawing/2014/main" id="{5696F8DF-AE1C-489C-A8FE-E51B7FDD07FF}"/>
            </a:ext>
          </a:extLst>
        </xdr:cNvPr>
        <xdr:cNvSpPr/>
      </xdr:nvSpPr>
      <xdr:spPr>
        <a:xfrm>
          <a:off x="6098540" y="104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90398</xdr:rowOff>
    </xdr:from>
    <xdr:to>
      <xdr:col>41</xdr:col>
      <xdr:colOff>50800</xdr:colOff>
      <xdr:row>62</xdr:row>
      <xdr:rowOff>93621</xdr:rowOff>
    </xdr:to>
    <xdr:cxnSp macro="">
      <xdr:nvCxnSpPr>
        <xdr:cNvPr id="255" name="直線コネクタ 254">
          <a:extLst>
            <a:ext uri="{FF2B5EF4-FFF2-40B4-BE49-F238E27FC236}">
              <a16:creationId xmlns:a16="http://schemas.microsoft.com/office/drawing/2014/main" id="{0AF6F2A8-2D3B-4A5F-BF8D-C5A8B2E5570A}"/>
            </a:ext>
          </a:extLst>
        </xdr:cNvPr>
        <xdr:cNvCxnSpPr/>
      </xdr:nvCxnSpPr>
      <xdr:spPr>
        <a:xfrm flipV="1">
          <a:off x="6149340" y="10484078"/>
          <a:ext cx="7747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E78BFE4-7C2C-4D00-9FED-097FCE0C1B01}"/>
            </a:ext>
          </a:extLst>
        </xdr:cNvPr>
        <xdr:cNvSpPr txBox="1"/>
      </xdr:nvSpPr>
      <xdr:spPr>
        <a:xfrm>
          <a:off x="8214575" y="1071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EE0AE2A-2BDD-409D-90EB-B97878BBDC4F}"/>
            </a:ext>
          </a:extLst>
        </xdr:cNvPr>
        <xdr:cNvSpPr txBox="1"/>
      </xdr:nvSpPr>
      <xdr:spPr>
        <a:xfrm>
          <a:off x="7444955" y="1071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E6E3C4A-0E0B-4E0B-AED2-34B393CAB716}"/>
            </a:ext>
          </a:extLst>
        </xdr:cNvPr>
        <xdr:cNvSpPr txBox="1"/>
      </xdr:nvSpPr>
      <xdr:spPr>
        <a:xfrm>
          <a:off x="6670255" y="1071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8C87068-4B19-4B87-B985-F97283A6E327}"/>
            </a:ext>
          </a:extLst>
        </xdr:cNvPr>
        <xdr:cNvSpPr txBox="1"/>
      </xdr:nvSpPr>
      <xdr:spPr>
        <a:xfrm>
          <a:off x="5872695" y="107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59125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ED83A69-C2F0-4825-919F-368FB59452F6}"/>
            </a:ext>
          </a:extLst>
        </xdr:cNvPr>
        <xdr:cNvSpPr txBox="1"/>
      </xdr:nvSpPr>
      <xdr:spPr>
        <a:xfrm>
          <a:off x="8214575" y="1028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156156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AA7038CF-611C-450C-9D57-C1AA111C3973}"/>
            </a:ext>
          </a:extLst>
        </xdr:cNvPr>
        <xdr:cNvSpPr txBox="1"/>
      </xdr:nvSpPr>
      <xdr:spPr>
        <a:xfrm>
          <a:off x="7444955" y="1021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157725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DC73251-9520-4CEE-B5EB-8D32E57CDF66}"/>
            </a:ext>
          </a:extLst>
        </xdr:cNvPr>
        <xdr:cNvSpPr txBox="1"/>
      </xdr:nvSpPr>
      <xdr:spPr>
        <a:xfrm>
          <a:off x="6670255" y="1021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160948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027A268-1477-449F-BDD4-F70E1C18152F}"/>
            </a:ext>
          </a:extLst>
        </xdr:cNvPr>
        <xdr:cNvSpPr txBox="1"/>
      </xdr:nvSpPr>
      <xdr:spPr>
        <a:xfrm>
          <a:off x="5872695" y="1021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AA629BE-C7E8-4091-BCDD-13DDAC3C32B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8513991-EA60-47D4-93BE-F9A7C8CBC7D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833329A-7FCB-4F00-AB4E-B923BE7DC01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A1C355F-8F02-4C98-B854-C62D976D6DC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15CF349-5288-4361-B303-34923935BF4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8C9E817-051B-4989-BA6D-A9D8E05B3BD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9105EFB-E5A4-42D7-BF73-38BE1DEF097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C555258-EFA0-41FE-98AF-569EA1FA6D2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3BBBC5A-1BA9-4BB7-8766-0605178DAF1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8E8297E-2C9A-4BB1-AEB9-89257BFD529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9E3FEAB-2523-4D30-B170-1EE5139A052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35D7782-84A0-47C6-B575-C3455E17724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33B9AFA-3805-498A-809D-83827D3A7801}"/>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4D133C3-370D-4A7F-B32F-4D110A836F87}"/>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ED19D0A-404D-4C97-BB67-EEF47C6A8A3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149173A-45DC-44A7-B11C-C49C9C270CC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6C0BCEB-FE25-4460-A89B-18FE16FF285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810B00C-F81B-4C35-8C08-28321CD9495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C82F695-7F2E-43D5-8F7F-945B0E2732A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1700921-1E9B-410D-9C31-14D01A18AC8F}"/>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42B496A-945C-4D38-9180-1EEA7EC04EC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DB9AA85-D1B0-4EA5-9A22-0A66748844E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1E8AB63-35D6-432A-9664-3C4FDA9332C6}"/>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4263BC0-F3C7-4467-90B2-1E64776426B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DBD1BE2-F498-4B74-B5A2-52C01B1C86A4}"/>
            </a:ext>
          </a:extLst>
        </xdr:cNvPr>
        <xdr:cNvCxnSpPr/>
      </xdr:nvCxnSpPr>
      <xdr:spPr>
        <a:xfrm flipV="1">
          <a:off x="4086225" y="1296352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DE52FE2-3CCE-4874-80B9-0C8BFF8DA237}"/>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7DD2CFF-2F58-4C5B-AB4A-C36E356AB2E1}"/>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56E640A-9C7C-4E80-859C-BE7DBF8CBF57}"/>
            </a:ext>
          </a:extLst>
        </xdr:cNvPr>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2BD3D9D7-ED6C-4C4D-B71A-D6F52FEC9173}"/>
            </a:ext>
          </a:extLst>
        </xdr:cNvPr>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3B62DBF-1EE1-4828-8CE3-44E53EB1027A}"/>
            </a:ext>
          </a:extLst>
        </xdr:cNvPr>
        <xdr:cNvSpPr txBox="1"/>
      </xdr:nvSpPr>
      <xdr:spPr>
        <a:xfrm>
          <a:off x="412496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F2FE0778-441D-4B2D-885A-7391A71DB5D1}"/>
            </a:ext>
          </a:extLst>
        </xdr:cNvPr>
        <xdr:cNvSpPr/>
      </xdr:nvSpPr>
      <xdr:spPr>
        <a:xfrm>
          <a:off x="4036060" y="13844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7057722C-BA8C-4195-99C7-620644EDB267}"/>
            </a:ext>
          </a:extLst>
        </xdr:cNvPr>
        <xdr:cNvSpPr/>
      </xdr:nvSpPr>
      <xdr:spPr>
        <a:xfrm>
          <a:off x="331216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C90A0B4F-FCD6-4038-BAEA-1C80682247F8}"/>
            </a:ext>
          </a:extLst>
        </xdr:cNvPr>
        <xdr:cNvSpPr/>
      </xdr:nvSpPr>
      <xdr:spPr>
        <a:xfrm>
          <a:off x="2514600" y="13832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DDB595FA-C189-4D72-B551-4FF2D4A43049}"/>
            </a:ext>
          </a:extLst>
        </xdr:cNvPr>
        <xdr:cNvSpPr/>
      </xdr:nvSpPr>
      <xdr:spPr>
        <a:xfrm>
          <a:off x="173990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4547D503-4A89-4DE2-884F-DE1A45554EB7}"/>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609D50F-3DF0-4F55-8737-8359927702C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5CA58C0-F19B-4D2B-9103-21D0FC169CE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46B48CD-15CB-4BA6-A8B4-6C197A85119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B5BCF4A-E027-4933-AA76-181518D874B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616590D-CF9E-49BC-8ED4-A07CC84144B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304" name="楕円 303">
          <a:extLst>
            <a:ext uri="{FF2B5EF4-FFF2-40B4-BE49-F238E27FC236}">
              <a16:creationId xmlns:a16="http://schemas.microsoft.com/office/drawing/2014/main" id="{24A37BBF-123C-4DAB-9298-B5779AFCBD1D}"/>
            </a:ext>
          </a:extLst>
        </xdr:cNvPr>
        <xdr:cNvSpPr/>
      </xdr:nvSpPr>
      <xdr:spPr>
        <a:xfrm>
          <a:off x="403606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15447D8-26F4-426D-96C9-ACCA87F8057B}"/>
            </a:ext>
          </a:extLst>
        </xdr:cNvPr>
        <xdr:cNvSpPr txBox="1"/>
      </xdr:nvSpPr>
      <xdr:spPr>
        <a:xfrm>
          <a:off x="4124960"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306" name="楕円 305">
          <a:extLst>
            <a:ext uri="{FF2B5EF4-FFF2-40B4-BE49-F238E27FC236}">
              <a16:creationId xmlns:a16="http://schemas.microsoft.com/office/drawing/2014/main" id="{3AC95E6B-D580-4C83-A751-200C6A5C5E46}"/>
            </a:ext>
          </a:extLst>
        </xdr:cNvPr>
        <xdr:cNvSpPr/>
      </xdr:nvSpPr>
      <xdr:spPr>
        <a:xfrm>
          <a:off x="3312160" y="13928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64770</xdr:rowOff>
    </xdr:from>
    <xdr:to>
      <xdr:col>24</xdr:col>
      <xdr:colOff>63500</xdr:colOff>
      <xdr:row>83</xdr:row>
      <xdr:rowOff>95250</xdr:rowOff>
    </xdr:to>
    <xdr:cxnSp macro="">
      <xdr:nvCxnSpPr>
        <xdr:cNvPr id="307" name="直線コネクタ 306">
          <a:extLst>
            <a:ext uri="{FF2B5EF4-FFF2-40B4-BE49-F238E27FC236}">
              <a16:creationId xmlns:a16="http://schemas.microsoft.com/office/drawing/2014/main" id="{D898D340-25D9-4B02-BE72-329BEEBFD6B9}"/>
            </a:ext>
          </a:extLst>
        </xdr:cNvPr>
        <xdr:cNvCxnSpPr/>
      </xdr:nvCxnSpPr>
      <xdr:spPr>
        <a:xfrm>
          <a:off x="3355340" y="1397889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8" name="楕円 307">
          <a:extLst>
            <a:ext uri="{FF2B5EF4-FFF2-40B4-BE49-F238E27FC236}">
              <a16:creationId xmlns:a16="http://schemas.microsoft.com/office/drawing/2014/main" id="{3FA1F567-4F61-4F6A-B6DD-BEF804594CD7}"/>
            </a:ext>
          </a:extLst>
        </xdr:cNvPr>
        <xdr:cNvSpPr/>
      </xdr:nvSpPr>
      <xdr:spPr>
        <a:xfrm>
          <a:off x="251460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84</xdr:row>
      <xdr:rowOff>15239</xdr:rowOff>
    </xdr:to>
    <xdr:cxnSp macro="">
      <xdr:nvCxnSpPr>
        <xdr:cNvPr id="309" name="直線コネクタ 308">
          <a:extLst>
            <a:ext uri="{FF2B5EF4-FFF2-40B4-BE49-F238E27FC236}">
              <a16:creationId xmlns:a16="http://schemas.microsoft.com/office/drawing/2014/main" id="{448BDE80-1F8F-4C5D-9129-EF75650AFFBC}"/>
            </a:ext>
          </a:extLst>
        </xdr:cNvPr>
        <xdr:cNvCxnSpPr/>
      </xdr:nvCxnSpPr>
      <xdr:spPr>
        <a:xfrm flipV="1">
          <a:off x="2565400" y="13978890"/>
          <a:ext cx="78994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147320</xdr:rowOff>
    </xdr:from>
    <xdr:to>
      <xdr:col>10</xdr:col>
      <xdr:colOff>165100</xdr:colOff>
      <xdr:row>84</xdr:row>
      <xdr:rowOff>77470</xdr:rowOff>
    </xdr:to>
    <xdr:sp macro="" textlink="">
      <xdr:nvSpPr>
        <xdr:cNvPr id="310" name="楕円 309">
          <a:extLst>
            <a:ext uri="{FF2B5EF4-FFF2-40B4-BE49-F238E27FC236}">
              <a16:creationId xmlns:a16="http://schemas.microsoft.com/office/drawing/2014/main" id="{D0A140A2-BEF3-4264-837B-211272431E99}"/>
            </a:ext>
          </a:extLst>
        </xdr:cNvPr>
        <xdr:cNvSpPr/>
      </xdr:nvSpPr>
      <xdr:spPr>
        <a:xfrm>
          <a:off x="1739900" y="1406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26670</xdr:rowOff>
    </xdr:to>
    <xdr:cxnSp macro="">
      <xdr:nvCxnSpPr>
        <xdr:cNvPr id="311" name="直線コネクタ 310">
          <a:extLst>
            <a:ext uri="{FF2B5EF4-FFF2-40B4-BE49-F238E27FC236}">
              <a16:creationId xmlns:a16="http://schemas.microsoft.com/office/drawing/2014/main" id="{5631F81E-D2F4-4AD8-BE3F-ACEBF2A70689}"/>
            </a:ext>
          </a:extLst>
        </xdr:cNvPr>
        <xdr:cNvCxnSpPr/>
      </xdr:nvCxnSpPr>
      <xdr:spPr>
        <a:xfrm flipV="1">
          <a:off x="1790700" y="14096999"/>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145414</xdr:rowOff>
    </xdr:from>
    <xdr:to>
      <xdr:col>6</xdr:col>
      <xdr:colOff>38100</xdr:colOff>
      <xdr:row>84</xdr:row>
      <xdr:rowOff>75564</xdr:rowOff>
    </xdr:to>
    <xdr:sp macro="" textlink="">
      <xdr:nvSpPr>
        <xdr:cNvPr id="312" name="楕円 311">
          <a:extLst>
            <a:ext uri="{FF2B5EF4-FFF2-40B4-BE49-F238E27FC236}">
              <a16:creationId xmlns:a16="http://schemas.microsoft.com/office/drawing/2014/main" id="{E935912F-47D6-4641-8FB6-8E9D877AE930}"/>
            </a:ext>
          </a:extLst>
        </xdr:cNvPr>
        <xdr:cNvSpPr/>
      </xdr:nvSpPr>
      <xdr:spPr>
        <a:xfrm>
          <a:off x="965200" y="14059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24764</xdr:rowOff>
    </xdr:from>
    <xdr:to>
      <xdr:col>10</xdr:col>
      <xdr:colOff>114300</xdr:colOff>
      <xdr:row>84</xdr:row>
      <xdr:rowOff>26670</xdr:rowOff>
    </xdr:to>
    <xdr:cxnSp macro="">
      <xdr:nvCxnSpPr>
        <xdr:cNvPr id="313" name="直線コネクタ 312">
          <a:extLst>
            <a:ext uri="{FF2B5EF4-FFF2-40B4-BE49-F238E27FC236}">
              <a16:creationId xmlns:a16="http://schemas.microsoft.com/office/drawing/2014/main" id="{1F963439-7A1E-46BB-A339-714A69009665}"/>
            </a:ext>
          </a:extLst>
        </xdr:cNvPr>
        <xdr:cNvCxnSpPr/>
      </xdr:nvCxnSpPr>
      <xdr:spPr>
        <a:xfrm>
          <a:off x="1008380" y="14106524"/>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08D42A66-258C-4CFD-A703-C97292834B98}"/>
            </a:ext>
          </a:extLst>
        </xdr:cNvPr>
        <xdr:cNvSpPr txBox="1"/>
      </xdr:nvSpPr>
      <xdr:spPr>
        <a:xfrm>
          <a:off x="317056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5DF8276B-F387-49D8-86BF-51C6B8A4B0FC}"/>
            </a:ext>
          </a:extLst>
        </xdr:cNvPr>
        <xdr:cNvSpPr txBox="1"/>
      </xdr:nvSpPr>
      <xdr:spPr>
        <a:xfrm>
          <a:off x="2385704" y="13611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7B79C68D-2F3A-4AB8-B5F7-836D576FDA3F}"/>
            </a:ext>
          </a:extLst>
        </xdr:cNvPr>
        <xdr:cNvSpPr txBox="1"/>
      </xdr:nvSpPr>
      <xdr:spPr>
        <a:xfrm>
          <a:off x="16110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3916FDB4-556B-4B55-9EE7-9D5D61A55B9A}"/>
            </a:ext>
          </a:extLst>
        </xdr:cNvPr>
        <xdr:cNvSpPr txBox="1"/>
      </xdr:nvSpPr>
      <xdr:spPr>
        <a:xfrm>
          <a:off x="8363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106697</xdr:rowOff>
    </xdr:from>
    <xdr:ext cx="405111" cy="259045"/>
    <xdr:sp macro="" textlink="">
      <xdr:nvSpPr>
        <xdr:cNvPr id="318" name="n_1mainValue【公営住宅】&#10;有形固定資産減価償却率">
          <a:extLst>
            <a:ext uri="{FF2B5EF4-FFF2-40B4-BE49-F238E27FC236}">
              <a16:creationId xmlns:a16="http://schemas.microsoft.com/office/drawing/2014/main" id="{3AA5522F-3980-429F-A876-67703E458AC1}"/>
            </a:ext>
          </a:extLst>
        </xdr:cNvPr>
        <xdr:cNvSpPr txBox="1"/>
      </xdr:nvSpPr>
      <xdr:spPr>
        <a:xfrm>
          <a:off x="317056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19" name="n_2mainValue【公営住宅】&#10;有形固定資産減価償却率">
          <a:extLst>
            <a:ext uri="{FF2B5EF4-FFF2-40B4-BE49-F238E27FC236}">
              <a16:creationId xmlns:a16="http://schemas.microsoft.com/office/drawing/2014/main" id="{403175C2-4A82-4DCB-8969-2EB65440422F}"/>
            </a:ext>
          </a:extLst>
        </xdr:cNvPr>
        <xdr:cNvSpPr txBox="1"/>
      </xdr:nvSpPr>
      <xdr:spPr>
        <a:xfrm>
          <a:off x="2385704"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68597</xdr:rowOff>
    </xdr:from>
    <xdr:ext cx="405111" cy="259045"/>
    <xdr:sp macro="" textlink="">
      <xdr:nvSpPr>
        <xdr:cNvPr id="320" name="n_3mainValue【公営住宅】&#10;有形固定資産減価償却率">
          <a:extLst>
            <a:ext uri="{FF2B5EF4-FFF2-40B4-BE49-F238E27FC236}">
              <a16:creationId xmlns:a16="http://schemas.microsoft.com/office/drawing/2014/main" id="{21DD865D-9018-4E2F-9776-F098EDC28A63}"/>
            </a:ext>
          </a:extLst>
        </xdr:cNvPr>
        <xdr:cNvSpPr txBox="1"/>
      </xdr:nvSpPr>
      <xdr:spPr>
        <a:xfrm>
          <a:off x="161100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66691</xdr:rowOff>
    </xdr:from>
    <xdr:ext cx="405111" cy="259045"/>
    <xdr:sp macro="" textlink="">
      <xdr:nvSpPr>
        <xdr:cNvPr id="321" name="n_4mainValue【公営住宅】&#10;有形固定資産減価償却率">
          <a:extLst>
            <a:ext uri="{FF2B5EF4-FFF2-40B4-BE49-F238E27FC236}">
              <a16:creationId xmlns:a16="http://schemas.microsoft.com/office/drawing/2014/main" id="{F01F644F-18FC-4F7F-BD50-C652F3499F23}"/>
            </a:ext>
          </a:extLst>
        </xdr:cNvPr>
        <xdr:cNvSpPr txBox="1"/>
      </xdr:nvSpPr>
      <xdr:spPr>
        <a:xfrm>
          <a:off x="836304" y="1414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769A88C-5628-4537-AF5D-70C4C55228B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A900C32-6185-44A6-B296-0F34C60C9DA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CC58089-E052-41CE-9E54-50702DC4194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51684D2-FD7E-450C-9EA1-7D5B8D840CD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0A025A3-80BD-4FBC-B87C-0190363550F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3412480-F0C8-46FB-A1C4-CB259FCE2CD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4387750-28EC-4505-80F0-0890B69A87E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25A5B13-4996-493D-AB0E-010E362A5DC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0435CEF-A650-4802-8FF4-8B2A5C98BEA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3AD321B-D567-440B-9BB7-B1D86DD9807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C4AA81C4-7BD8-4B3B-8D90-D86DEA30E32D}"/>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DAA3CDA-B3B4-463B-AB4D-6CF9FADB082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3480733-C98A-41FA-8B12-192CF0F91E1F}"/>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3F7552A-A436-455E-BA90-E21F0691041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E8AFAD4-CB96-4AC2-B867-1A2F610314A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884C174-68A0-4E8F-B792-A2F243D361B7}"/>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B09BD5B9-3F5E-4EE8-8529-7C275D94888E}"/>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E2FCC14F-A434-425A-B5DC-505AFCD4CAB4}"/>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17543DD-251D-42EA-9EF7-50646A6F66C1}"/>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37EFE3F-60DA-42EF-9783-DC0B16210BA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08A0106-DEAE-43A5-A30E-8D1B2A417A8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FC7D630-DF81-47E0-91CF-C2F46EE60BC9}"/>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FEF8FCC-3957-49DE-A284-FC0390ACE59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2070A152-CE9A-45CD-9EB9-C48DFD2E6E4E}"/>
            </a:ext>
          </a:extLst>
        </xdr:cNvPr>
        <xdr:cNvCxnSpPr/>
      </xdr:nvCxnSpPr>
      <xdr:spPr>
        <a:xfrm flipV="1">
          <a:off x="9219565" y="13294233"/>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7966F19B-AD7A-4256-884C-220128226E20}"/>
            </a:ext>
          </a:extLst>
        </xdr:cNvPr>
        <xdr:cNvSpPr txBox="1"/>
      </xdr:nvSpPr>
      <xdr:spPr>
        <a:xfrm>
          <a:off x="9258300" y="145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2C5CA336-7E76-4B23-8C4E-4A82D790B282}"/>
            </a:ext>
          </a:extLst>
        </xdr:cNvPr>
        <xdr:cNvCxnSpPr/>
      </xdr:nvCxnSpPr>
      <xdr:spPr>
        <a:xfrm>
          <a:off x="9154160" y="1453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A86EB95D-004F-4849-9EEA-84F425E4BFEB}"/>
            </a:ext>
          </a:extLst>
        </xdr:cNvPr>
        <xdr:cNvSpPr txBox="1"/>
      </xdr:nvSpPr>
      <xdr:spPr>
        <a:xfrm>
          <a:off x="9258300" y="130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EDB019A3-ED5B-4CCE-9949-69999090ACA3}"/>
            </a:ext>
          </a:extLst>
        </xdr:cNvPr>
        <xdr:cNvCxnSpPr/>
      </xdr:nvCxnSpPr>
      <xdr:spPr>
        <a:xfrm>
          <a:off x="9154160" y="13294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3EE673E5-2E46-4D3D-8E85-EB0E9997CC26}"/>
            </a:ext>
          </a:extLst>
        </xdr:cNvPr>
        <xdr:cNvSpPr txBox="1"/>
      </xdr:nvSpPr>
      <xdr:spPr>
        <a:xfrm>
          <a:off x="9258300" y="1414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F93E480A-1201-4259-8A40-12EAA1E4646C}"/>
            </a:ext>
          </a:extLst>
        </xdr:cNvPr>
        <xdr:cNvSpPr/>
      </xdr:nvSpPr>
      <xdr:spPr>
        <a:xfrm>
          <a:off x="9192260" y="14291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A0E4D3FE-8314-48F4-BA5A-7486DF8BF422}"/>
            </a:ext>
          </a:extLst>
        </xdr:cNvPr>
        <xdr:cNvSpPr/>
      </xdr:nvSpPr>
      <xdr:spPr>
        <a:xfrm>
          <a:off x="8445500" y="1429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1991E32A-5814-46B7-B060-D81B4A2BEF54}"/>
            </a:ext>
          </a:extLst>
        </xdr:cNvPr>
        <xdr:cNvSpPr/>
      </xdr:nvSpPr>
      <xdr:spPr>
        <a:xfrm>
          <a:off x="7670800" y="14290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4251C566-4839-48AF-A176-B6AD2982AFEF}"/>
            </a:ext>
          </a:extLst>
        </xdr:cNvPr>
        <xdr:cNvSpPr/>
      </xdr:nvSpPr>
      <xdr:spPr>
        <a:xfrm>
          <a:off x="6873240" y="142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6F30A91E-E923-49BE-842A-757B8516E719}"/>
            </a:ext>
          </a:extLst>
        </xdr:cNvPr>
        <xdr:cNvSpPr/>
      </xdr:nvSpPr>
      <xdr:spPr>
        <a:xfrm>
          <a:off x="6098540" y="14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9C01CF9-4E4E-4142-B4EF-7EAEA3FAF52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8127EBD-7B14-4193-A44D-6EB06B0C0ED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92CB101-33CB-4067-BC4C-0418340D43A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D035638-DAF9-4343-8F43-CFA9E328EE4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964DBC8-3AC4-4C8F-B63F-38C8B8A24AD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103887</xdr:rowOff>
    </xdr:from>
    <xdr:to>
      <xdr:col>55</xdr:col>
      <xdr:colOff>50800</xdr:colOff>
      <xdr:row>86</xdr:row>
      <xdr:rowOff>34037</xdr:rowOff>
    </xdr:to>
    <xdr:sp macro="" textlink="">
      <xdr:nvSpPr>
        <xdr:cNvPr id="361" name="楕円 360">
          <a:extLst>
            <a:ext uri="{FF2B5EF4-FFF2-40B4-BE49-F238E27FC236}">
              <a16:creationId xmlns:a16="http://schemas.microsoft.com/office/drawing/2014/main" id="{5F7F859A-AE8A-4C83-8C0A-38FD55AF0520}"/>
            </a:ext>
          </a:extLst>
        </xdr:cNvPr>
        <xdr:cNvSpPr/>
      </xdr:nvSpPr>
      <xdr:spPr>
        <a:xfrm>
          <a:off x="9192260" y="14353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82314</xdr:rowOff>
    </xdr:from>
    <xdr:ext cx="469744" cy="259045"/>
    <xdr:sp macro="" textlink="">
      <xdr:nvSpPr>
        <xdr:cNvPr id="362" name="【公営住宅】&#10;一人当たり面積該当値テキスト">
          <a:extLst>
            <a:ext uri="{FF2B5EF4-FFF2-40B4-BE49-F238E27FC236}">
              <a16:creationId xmlns:a16="http://schemas.microsoft.com/office/drawing/2014/main" id="{05078AFA-E887-4D82-B561-805275932D7B}"/>
            </a:ext>
          </a:extLst>
        </xdr:cNvPr>
        <xdr:cNvSpPr txBox="1"/>
      </xdr:nvSpPr>
      <xdr:spPr>
        <a:xfrm>
          <a:off x="9258300"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103887</xdr:rowOff>
    </xdr:from>
    <xdr:to>
      <xdr:col>50</xdr:col>
      <xdr:colOff>165100</xdr:colOff>
      <xdr:row>86</xdr:row>
      <xdr:rowOff>34037</xdr:rowOff>
    </xdr:to>
    <xdr:sp macro="" textlink="">
      <xdr:nvSpPr>
        <xdr:cNvPr id="363" name="楕円 362">
          <a:extLst>
            <a:ext uri="{FF2B5EF4-FFF2-40B4-BE49-F238E27FC236}">
              <a16:creationId xmlns:a16="http://schemas.microsoft.com/office/drawing/2014/main" id="{9E5E5C1E-BAE3-406C-A0B9-D301F405BDEE}"/>
            </a:ext>
          </a:extLst>
        </xdr:cNvPr>
        <xdr:cNvSpPr/>
      </xdr:nvSpPr>
      <xdr:spPr>
        <a:xfrm>
          <a:off x="8445500" y="14353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154687</xdr:rowOff>
    </xdr:from>
    <xdr:to>
      <xdr:col>55</xdr:col>
      <xdr:colOff>0</xdr:colOff>
      <xdr:row>85</xdr:row>
      <xdr:rowOff>154687</xdr:rowOff>
    </xdr:to>
    <xdr:cxnSp macro="">
      <xdr:nvCxnSpPr>
        <xdr:cNvPr id="364" name="直線コネクタ 363">
          <a:extLst>
            <a:ext uri="{FF2B5EF4-FFF2-40B4-BE49-F238E27FC236}">
              <a16:creationId xmlns:a16="http://schemas.microsoft.com/office/drawing/2014/main" id="{530D584E-5020-4D56-B033-4EAF6F809198}"/>
            </a:ext>
          </a:extLst>
        </xdr:cNvPr>
        <xdr:cNvCxnSpPr/>
      </xdr:nvCxnSpPr>
      <xdr:spPr>
        <a:xfrm>
          <a:off x="8496300" y="1440408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103124</xdr:rowOff>
    </xdr:from>
    <xdr:to>
      <xdr:col>46</xdr:col>
      <xdr:colOff>38100</xdr:colOff>
      <xdr:row>86</xdr:row>
      <xdr:rowOff>33274</xdr:rowOff>
    </xdr:to>
    <xdr:sp macro="" textlink="">
      <xdr:nvSpPr>
        <xdr:cNvPr id="365" name="楕円 364">
          <a:extLst>
            <a:ext uri="{FF2B5EF4-FFF2-40B4-BE49-F238E27FC236}">
              <a16:creationId xmlns:a16="http://schemas.microsoft.com/office/drawing/2014/main" id="{87EF7E12-D2EE-4DB9-9FA2-C4FE731C3DB4}"/>
            </a:ext>
          </a:extLst>
        </xdr:cNvPr>
        <xdr:cNvSpPr/>
      </xdr:nvSpPr>
      <xdr:spPr>
        <a:xfrm>
          <a:off x="7670800" y="143525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153924</xdr:rowOff>
    </xdr:from>
    <xdr:to>
      <xdr:col>50</xdr:col>
      <xdr:colOff>114300</xdr:colOff>
      <xdr:row>85</xdr:row>
      <xdr:rowOff>154687</xdr:rowOff>
    </xdr:to>
    <xdr:cxnSp macro="">
      <xdr:nvCxnSpPr>
        <xdr:cNvPr id="366" name="直線コネクタ 365">
          <a:extLst>
            <a:ext uri="{FF2B5EF4-FFF2-40B4-BE49-F238E27FC236}">
              <a16:creationId xmlns:a16="http://schemas.microsoft.com/office/drawing/2014/main" id="{675578A7-A741-45AA-9D5C-588678A2CFDC}"/>
            </a:ext>
          </a:extLst>
        </xdr:cNvPr>
        <xdr:cNvCxnSpPr/>
      </xdr:nvCxnSpPr>
      <xdr:spPr>
        <a:xfrm>
          <a:off x="7713980" y="14403324"/>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103124</xdr:rowOff>
    </xdr:from>
    <xdr:to>
      <xdr:col>41</xdr:col>
      <xdr:colOff>101600</xdr:colOff>
      <xdr:row>86</xdr:row>
      <xdr:rowOff>33274</xdr:rowOff>
    </xdr:to>
    <xdr:sp macro="" textlink="">
      <xdr:nvSpPr>
        <xdr:cNvPr id="367" name="楕円 366">
          <a:extLst>
            <a:ext uri="{FF2B5EF4-FFF2-40B4-BE49-F238E27FC236}">
              <a16:creationId xmlns:a16="http://schemas.microsoft.com/office/drawing/2014/main" id="{A6CFFD4B-B521-47B5-B18C-2265D83E516C}"/>
            </a:ext>
          </a:extLst>
        </xdr:cNvPr>
        <xdr:cNvSpPr/>
      </xdr:nvSpPr>
      <xdr:spPr>
        <a:xfrm>
          <a:off x="6873240" y="14352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153924</xdr:rowOff>
    </xdr:from>
    <xdr:to>
      <xdr:col>45</xdr:col>
      <xdr:colOff>177800</xdr:colOff>
      <xdr:row>85</xdr:row>
      <xdr:rowOff>153924</xdr:rowOff>
    </xdr:to>
    <xdr:cxnSp macro="">
      <xdr:nvCxnSpPr>
        <xdr:cNvPr id="368" name="直線コネクタ 367">
          <a:extLst>
            <a:ext uri="{FF2B5EF4-FFF2-40B4-BE49-F238E27FC236}">
              <a16:creationId xmlns:a16="http://schemas.microsoft.com/office/drawing/2014/main" id="{906A1439-F58C-47CD-B670-9F170072C860}"/>
            </a:ext>
          </a:extLst>
        </xdr:cNvPr>
        <xdr:cNvCxnSpPr/>
      </xdr:nvCxnSpPr>
      <xdr:spPr>
        <a:xfrm>
          <a:off x="6924040" y="1440332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102743</xdr:rowOff>
    </xdr:from>
    <xdr:to>
      <xdr:col>36</xdr:col>
      <xdr:colOff>165100</xdr:colOff>
      <xdr:row>86</xdr:row>
      <xdr:rowOff>32893</xdr:rowOff>
    </xdr:to>
    <xdr:sp macro="" textlink="">
      <xdr:nvSpPr>
        <xdr:cNvPr id="369" name="楕円 368">
          <a:extLst>
            <a:ext uri="{FF2B5EF4-FFF2-40B4-BE49-F238E27FC236}">
              <a16:creationId xmlns:a16="http://schemas.microsoft.com/office/drawing/2014/main" id="{4FDBE87B-7B43-4DA0-B74D-8BE3D2784103}"/>
            </a:ext>
          </a:extLst>
        </xdr:cNvPr>
        <xdr:cNvSpPr/>
      </xdr:nvSpPr>
      <xdr:spPr>
        <a:xfrm>
          <a:off x="6098540" y="143521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153543</xdr:rowOff>
    </xdr:from>
    <xdr:to>
      <xdr:col>41</xdr:col>
      <xdr:colOff>50800</xdr:colOff>
      <xdr:row>85</xdr:row>
      <xdr:rowOff>153924</xdr:rowOff>
    </xdr:to>
    <xdr:cxnSp macro="">
      <xdr:nvCxnSpPr>
        <xdr:cNvPr id="370" name="直線コネクタ 369">
          <a:extLst>
            <a:ext uri="{FF2B5EF4-FFF2-40B4-BE49-F238E27FC236}">
              <a16:creationId xmlns:a16="http://schemas.microsoft.com/office/drawing/2014/main" id="{F292CAEF-067B-49BE-AB51-3448C1136E48}"/>
            </a:ext>
          </a:extLst>
        </xdr:cNvPr>
        <xdr:cNvCxnSpPr/>
      </xdr:nvCxnSpPr>
      <xdr:spPr>
        <a:xfrm>
          <a:off x="6149340" y="14402943"/>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E98817AA-07E3-49E1-8853-5285992E00B0}"/>
            </a:ext>
          </a:extLst>
        </xdr:cNvPr>
        <xdr:cNvSpPr txBox="1"/>
      </xdr:nvSpPr>
      <xdr:spPr>
        <a:xfrm>
          <a:off x="8271587" y="1407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2C006302-14E9-4D0F-8FC7-77720846F573}"/>
            </a:ext>
          </a:extLst>
        </xdr:cNvPr>
        <xdr:cNvSpPr txBox="1"/>
      </xdr:nvSpPr>
      <xdr:spPr>
        <a:xfrm>
          <a:off x="7509587" y="140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FA489121-5AF1-4987-A378-470569FBB0B3}"/>
            </a:ext>
          </a:extLst>
        </xdr:cNvPr>
        <xdr:cNvSpPr txBox="1"/>
      </xdr:nvSpPr>
      <xdr:spPr>
        <a:xfrm>
          <a:off x="6712027" y="140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5E4C9EFA-AA80-4A3B-B066-A1C07F33D21A}"/>
            </a:ext>
          </a:extLst>
        </xdr:cNvPr>
        <xdr:cNvSpPr txBox="1"/>
      </xdr:nvSpPr>
      <xdr:spPr>
        <a:xfrm>
          <a:off x="5937327" y="140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25164</xdr:rowOff>
    </xdr:from>
    <xdr:ext cx="469744" cy="259045"/>
    <xdr:sp macro="" textlink="">
      <xdr:nvSpPr>
        <xdr:cNvPr id="375" name="n_1mainValue【公営住宅】&#10;一人当たり面積">
          <a:extLst>
            <a:ext uri="{FF2B5EF4-FFF2-40B4-BE49-F238E27FC236}">
              <a16:creationId xmlns:a16="http://schemas.microsoft.com/office/drawing/2014/main" id="{2B77738D-1C76-4E83-AFA4-2D635BA8BEEC}"/>
            </a:ext>
          </a:extLst>
        </xdr:cNvPr>
        <xdr:cNvSpPr txBox="1"/>
      </xdr:nvSpPr>
      <xdr:spPr>
        <a:xfrm>
          <a:off x="8271587" y="144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24401</xdr:rowOff>
    </xdr:from>
    <xdr:ext cx="469744" cy="259045"/>
    <xdr:sp macro="" textlink="">
      <xdr:nvSpPr>
        <xdr:cNvPr id="376" name="n_2mainValue【公営住宅】&#10;一人当たり面積">
          <a:extLst>
            <a:ext uri="{FF2B5EF4-FFF2-40B4-BE49-F238E27FC236}">
              <a16:creationId xmlns:a16="http://schemas.microsoft.com/office/drawing/2014/main" id="{DDED85E3-27D9-4253-A5CC-6D5DD7A17F32}"/>
            </a:ext>
          </a:extLst>
        </xdr:cNvPr>
        <xdr:cNvSpPr txBox="1"/>
      </xdr:nvSpPr>
      <xdr:spPr>
        <a:xfrm>
          <a:off x="7509587" y="144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24401</xdr:rowOff>
    </xdr:from>
    <xdr:ext cx="469744" cy="259045"/>
    <xdr:sp macro="" textlink="">
      <xdr:nvSpPr>
        <xdr:cNvPr id="377" name="n_3mainValue【公営住宅】&#10;一人当たり面積">
          <a:extLst>
            <a:ext uri="{FF2B5EF4-FFF2-40B4-BE49-F238E27FC236}">
              <a16:creationId xmlns:a16="http://schemas.microsoft.com/office/drawing/2014/main" id="{E8838D1E-D088-49CD-99DB-B15CEE0FCD74}"/>
            </a:ext>
          </a:extLst>
        </xdr:cNvPr>
        <xdr:cNvSpPr txBox="1"/>
      </xdr:nvSpPr>
      <xdr:spPr>
        <a:xfrm>
          <a:off x="6712027" y="144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24020</xdr:rowOff>
    </xdr:from>
    <xdr:ext cx="469744" cy="259045"/>
    <xdr:sp macro="" textlink="">
      <xdr:nvSpPr>
        <xdr:cNvPr id="378" name="n_4mainValue【公営住宅】&#10;一人当たり面積">
          <a:extLst>
            <a:ext uri="{FF2B5EF4-FFF2-40B4-BE49-F238E27FC236}">
              <a16:creationId xmlns:a16="http://schemas.microsoft.com/office/drawing/2014/main" id="{F2398C22-7BC3-4A4C-A4BE-4AA49942F2D8}"/>
            </a:ext>
          </a:extLst>
        </xdr:cNvPr>
        <xdr:cNvSpPr txBox="1"/>
      </xdr:nvSpPr>
      <xdr:spPr>
        <a:xfrm>
          <a:off x="5937327" y="1444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46F4744-2F16-4CE9-9919-7A4F726D814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33CA163-BE94-4C77-BFA7-7211DB696CE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F3C55AC-307E-4871-9AB4-1A6A59360C1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AB8F29A-B9AE-4B4C-8D90-39B9A9A0575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5ABFEBC-E397-45BB-AE02-220FADCBC7D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125458B-FCCE-48BE-BC74-5E8CFA6519C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D5EA347-B679-4E91-B41B-D96E8B03EE2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6236F67-8572-4D59-892A-FDA6ED8AE68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81CC97B-A690-4A48-A7BA-1880E0BAB43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5425329-58BB-45EC-810F-57D4BBD047C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396AB06B-341A-4D25-9A46-AE36C901D79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1B8FB6E-43DC-43DA-870E-8C657A77891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EBC45E47-BC5E-4CAD-8123-6B8ABDFA6AF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AAFA7EA-4FCD-4C23-A5F0-723E524065D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659B8616-67F3-4B7A-8342-E1658AEAE6B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2279FCC-8506-4D51-B343-993FC22C2ED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F8D8DB1-8996-4800-8866-17456C1D638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06DA82B-D4F8-4E22-B497-9B513D1996E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66317FB-B686-427B-B81A-0A27E502FDA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62F5EA9-C20D-40CA-AC6D-A34D7C5E68C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9DA66A5-FA63-4923-9428-9DF256C782E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E737CD54-C8E8-4609-B1F2-853F2791041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0611B27-D932-4C61-A77A-1C6135F5FB5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AA0702A-56F1-4F40-98C4-A2C95071E30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E2D464C2-64A5-42F8-A369-3B3C27C954E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2AF29E0-B6ED-4E64-9985-9EA77AF50AB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7C447ADD-FF13-4CD8-96D7-72B312DB1F2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E696E5F2-C114-432E-B22E-EAE573EEE7C5}"/>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1BB1F5EC-2164-4031-8A24-A880518DD52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D260BE4-78BD-401F-8A33-666CF381ED6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BF9E5CA-EFEC-4248-B902-25B8EFAECB8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66BCBC4-1A65-48D0-80FA-9786191EEAB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7223FEDF-2648-4A1D-B780-3187455FB97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9E90E341-4767-4CA1-9B62-66E00C780C3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23EE0C8D-BBA9-4A37-8F69-21D4FEB9913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61CE413-B80F-40D0-834C-90BAD2CBD14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48B8A1F-DDB6-4047-BF96-9F8BD6A1D71B}"/>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C3D01905-23A8-441C-A3FD-C94512E349F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2221E997-14EC-4B17-A61B-06BAA129BAD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3F25A108-293F-4C8F-A59F-929EEB83663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E65A8CCC-5E22-484E-A3B8-71C8AF3CC425}"/>
            </a:ext>
          </a:extLst>
        </xdr:cNvPr>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7492261E-4704-485A-90A3-5805214AC358}"/>
            </a:ext>
          </a:extLst>
        </xdr:cNvPr>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17FF3A6A-5E3B-423D-8329-F2EC457B42AF}"/>
            </a:ext>
          </a:extLst>
        </xdr:cNvPr>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29A2BFBD-CFBA-4A0D-9EC8-AA2BA3807B28}"/>
            </a:ext>
          </a:extLst>
        </xdr:cNvPr>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9B7EB24E-471C-4E3F-A3F3-30CAF3E3EFDF}"/>
            </a:ext>
          </a:extLst>
        </xdr:cNvPr>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D0C256B9-C770-4FA0-9D52-11F4B750DB96}"/>
            </a:ext>
          </a:extLst>
        </xdr:cNvPr>
        <xdr:cNvSpPr txBox="1"/>
      </xdr:nvSpPr>
      <xdr:spPr>
        <a:xfrm>
          <a:off x="144145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C8523271-5DC7-4D20-9E94-068A020D9603}"/>
            </a:ext>
          </a:extLst>
        </xdr:cNvPr>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923D7EAA-DC3A-4EA1-9636-F3F3E2109C31}"/>
            </a:ext>
          </a:extLst>
        </xdr:cNvPr>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45AF5FDD-6F4A-4176-9ECD-7A30A977A241}"/>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9C88392F-EA2F-4BEE-9C07-FEFEC03B89A2}"/>
            </a:ext>
          </a:extLst>
        </xdr:cNvPr>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65C2680E-CB01-494C-AC53-5E553D37E9B3}"/>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8278A33-BB34-404A-8E88-2FA5A271FC0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D7FA877-C920-4CF1-BD6D-8F719E4596F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6D49B59-1276-463E-8BE0-3D80BC73DF2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18B98F3-F341-49BC-A549-D2ED4CC943C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1B91FE9-B653-498F-99F9-6DE327A742D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435" name="楕円 434">
          <a:extLst>
            <a:ext uri="{FF2B5EF4-FFF2-40B4-BE49-F238E27FC236}">
              <a16:creationId xmlns:a16="http://schemas.microsoft.com/office/drawing/2014/main" id="{B03960C0-1416-4D46-BB42-3E99E22B6CF4}"/>
            </a:ext>
          </a:extLst>
        </xdr:cNvPr>
        <xdr:cNvSpPr/>
      </xdr:nvSpPr>
      <xdr:spPr>
        <a:xfrm>
          <a:off x="14325600" y="64947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9B0641B4-1634-4CBE-85B0-84A4FE882CE6}"/>
            </a:ext>
          </a:extLst>
        </xdr:cNvPr>
        <xdr:cNvSpPr txBox="1"/>
      </xdr:nvSpPr>
      <xdr:spPr>
        <a:xfrm>
          <a:off x="144145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437" name="楕円 436">
          <a:extLst>
            <a:ext uri="{FF2B5EF4-FFF2-40B4-BE49-F238E27FC236}">
              <a16:creationId xmlns:a16="http://schemas.microsoft.com/office/drawing/2014/main" id="{5F6899B5-6B7F-4BEE-8D35-4A6086759E1E}"/>
            </a:ext>
          </a:extLst>
        </xdr:cNvPr>
        <xdr:cNvSpPr/>
      </xdr:nvSpPr>
      <xdr:spPr>
        <a:xfrm>
          <a:off x="13578840" y="6456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137160</xdr:rowOff>
    </xdr:from>
    <xdr:to>
      <xdr:col>85</xdr:col>
      <xdr:colOff>127000</xdr:colOff>
      <xdr:row>39</xdr:row>
      <xdr:rowOff>3810</xdr:rowOff>
    </xdr:to>
    <xdr:cxnSp macro="">
      <xdr:nvCxnSpPr>
        <xdr:cNvPr id="438" name="直線コネクタ 437">
          <a:extLst>
            <a:ext uri="{FF2B5EF4-FFF2-40B4-BE49-F238E27FC236}">
              <a16:creationId xmlns:a16="http://schemas.microsoft.com/office/drawing/2014/main" id="{D2282E48-9554-453C-8923-60D7C35AFF9B}"/>
            </a:ext>
          </a:extLst>
        </xdr:cNvPr>
        <xdr:cNvCxnSpPr/>
      </xdr:nvCxnSpPr>
      <xdr:spPr>
        <a:xfrm>
          <a:off x="13629640" y="650748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xdr:rowOff>
    </xdr:from>
    <xdr:to>
      <xdr:col>76</xdr:col>
      <xdr:colOff>165100</xdr:colOff>
      <xdr:row>38</xdr:row>
      <xdr:rowOff>107950</xdr:rowOff>
    </xdr:to>
    <xdr:sp macro="" textlink="">
      <xdr:nvSpPr>
        <xdr:cNvPr id="439" name="楕円 438">
          <a:extLst>
            <a:ext uri="{FF2B5EF4-FFF2-40B4-BE49-F238E27FC236}">
              <a16:creationId xmlns:a16="http://schemas.microsoft.com/office/drawing/2014/main" id="{B10C4CF5-AB64-416E-B569-F42FAB45C34A}"/>
            </a:ext>
          </a:extLst>
        </xdr:cNvPr>
        <xdr:cNvSpPr/>
      </xdr:nvSpPr>
      <xdr:spPr>
        <a:xfrm>
          <a:off x="1280414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57150</xdr:rowOff>
    </xdr:from>
    <xdr:to>
      <xdr:col>81</xdr:col>
      <xdr:colOff>50800</xdr:colOff>
      <xdr:row>38</xdr:row>
      <xdr:rowOff>137160</xdr:rowOff>
    </xdr:to>
    <xdr:cxnSp macro="">
      <xdr:nvCxnSpPr>
        <xdr:cNvPr id="440" name="直線コネクタ 439">
          <a:extLst>
            <a:ext uri="{FF2B5EF4-FFF2-40B4-BE49-F238E27FC236}">
              <a16:creationId xmlns:a16="http://schemas.microsoft.com/office/drawing/2014/main" id="{66023530-0E53-4F8A-8646-79B5E8155A6D}"/>
            </a:ext>
          </a:extLst>
        </xdr:cNvPr>
        <xdr:cNvCxnSpPr/>
      </xdr:nvCxnSpPr>
      <xdr:spPr>
        <a:xfrm>
          <a:off x="12854940" y="642747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137795</xdr:rowOff>
    </xdr:from>
    <xdr:to>
      <xdr:col>72</xdr:col>
      <xdr:colOff>38100</xdr:colOff>
      <xdr:row>38</xdr:row>
      <xdr:rowOff>67945</xdr:rowOff>
    </xdr:to>
    <xdr:sp macro="" textlink="">
      <xdr:nvSpPr>
        <xdr:cNvPr id="441" name="楕円 440">
          <a:extLst>
            <a:ext uri="{FF2B5EF4-FFF2-40B4-BE49-F238E27FC236}">
              <a16:creationId xmlns:a16="http://schemas.microsoft.com/office/drawing/2014/main" id="{27A15C01-7CF7-4879-A338-A215B7BD5CEF}"/>
            </a:ext>
          </a:extLst>
        </xdr:cNvPr>
        <xdr:cNvSpPr/>
      </xdr:nvSpPr>
      <xdr:spPr>
        <a:xfrm>
          <a:off x="12029440" y="6340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17145</xdr:rowOff>
    </xdr:from>
    <xdr:to>
      <xdr:col>76</xdr:col>
      <xdr:colOff>114300</xdr:colOff>
      <xdr:row>38</xdr:row>
      <xdr:rowOff>57150</xdr:rowOff>
    </xdr:to>
    <xdr:cxnSp macro="">
      <xdr:nvCxnSpPr>
        <xdr:cNvPr id="442" name="直線コネクタ 441">
          <a:extLst>
            <a:ext uri="{FF2B5EF4-FFF2-40B4-BE49-F238E27FC236}">
              <a16:creationId xmlns:a16="http://schemas.microsoft.com/office/drawing/2014/main" id="{22EDA012-1BCF-4B2D-A8A7-B8D3E66159F9}"/>
            </a:ext>
          </a:extLst>
        </xdr:cNvPr>
        <xdr:cNvCxnSpPr/>
      </xdr:nvCxnSpPr>
      <xdr:spPr>
        <a:xfrm>
          <a:off x="12072620" y="638746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90170</xdr:rowOff>
    </xdr:from>
    <xdr:to>
      <xdr:col>67</xdr:col>
      <xdr:colOff>101600</xdr:colOff>
      <xdr:row>38</xdr:row>
      <xdr:rowOff>20320</xdr:rowOff>
    </xdr:to>
    <xdr:sp macro="" textlink="">
      <xdr:nvSpPr>
        <xdr:cNvPr id="443" name="楕円 442">
          <a:extLst>
            <a:ext uri="{FF2B5EF4-FFF2-40B4-BE49-F238E27FC236}">
              <a16:creationId xmlns:a16="http://schemas.microsoft.com/office/drawing/2014/main" id="{CAA20651-3FC9-4CBB-B47C-3CA95402B8BD}"/>
            </a:ext>
          </a:extLst>
        </xdr:cNvPr>
        <xdr:cNvSpPr/>
      </xdr:nvSpPr>
      <xdr:spPr>
        <a:xfrm>
          <a:off x="11231880" y="629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140970</xdr:rowOff>
    </xdr:from>
    <xdr:to>
      <xdr:col>71</xdr:col>
      <xdr:colOff>177800</xdr:colOff>
      <xdr:row>38</xdr:row>
      <xdr:rowOff>17145</xdr:rowOff>
    </xdr:to>
    <xdr:cxnSp macro="">
      <xdr:nvCxnSpPr>
        <xdr:cNvPr id="444" name="直線コネクタ 443">
          <a:extLst>
            <a:ext uri="{FF2B5EF4-FFF2-40B4-BE49-F238E27FC236}">
              <a16:creationId xmlns:a16="http://schemas.microsoft.com/office/drawing/2014/main" id="{4E7AC92E-F2EC-4B0D-A504-206B03FFA950}"/>
            </a:ext>
          </a:extLst>
        </xdr:cNvPr>
        <xdr:cNvCxnSpPr/>
      </xdr:nvCxnSpPr>
      <xdr:spPr>
        <a:xfrm>
          <a:off x="11282680" y="634365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83494DD4-3453-4875-A61F-B361510820D1}"/>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E7AAF6F-93FC-4787-BB6F-6F437C1540C0}"/>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3205B3A5-E0B5-42FC-9E48-D672E6946B1D}"/>
            </a:ext>
          </a:extLst>
        </xdr:cNvPr>
        <xdr:cNvSpPr txBox="1"/>
      </xdr:nvSpPr>
      <xdr:spPr>
        <a:xfrm>
          <a:off x="119005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EFA7975A-4A5E-40EE-A6B4-627E4CDE0C1A}"/>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5B8B0780-BBB9-46B2-BDB8-0FF18E982C51}"/>
            </a:ext>
          </a:extLst>
        </xdr:cNvPr>
        <xdr:cNvSpPr txBox="1"/>
      </xdr:nvSpPr>
      <xdr:spPr>
        <a:xfrm>
          <a:off x="134372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99077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419D6C9-FC18-4900-8479-2C4FF39B4AE0}"/>
            </a:ext>
          </a:extLst>
        </xdr:cNvPr>
        <xdr:cNvSpPr txBox="1"/>
      </xdr:nvSpPr>
      <xdr:spPr>
        <a:xfrm>
          <a:off x="126752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59072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5F71B5F-1E13-4717-96D5-00C752F6DA52}"/>
            </a:ext>
          </a:extLst>
        </xdr:cNvPr>
        <xdr:cNvSpPr txBox="1"/>
      </xdr:nvSpPr>
      <xdr:spPr>
        <a:xfrm>
          <a:off x="119005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11447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17D201BA-848C-472A-813B-550C6715261E}"/>
            </a:ext>
          </a:extLst>
        </xdr:cNvPr>
        <xdr:cNvSpPr txBox="1"/>
      </xdr:nvSpPr>
      <xdr:spPr>
        <a:xfrm>
          <a:off x="1110298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E912A0B8-2F4D-42C5-A242-CF30EE9E5FA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8DE6568-3786-4DA9-9A82-EBF6DCE7DFB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916ACBD-70F9-49D5-AE59-FFEDF8BDAF7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4DEC0867-EFE2-4A69-8A6C-CFE314D2332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2367F2C-F3DE-43BC-9D83-24D2D741BF1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1030079A-1A35-4931-9892-E24FCB0C8D3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DA11F92-8E40-4CFE-B05B-7503B406EC5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6FF0797-C8BB-4665-B974-CEF9ED4AAFA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2DCC3D1-884F-4C38-A739-DD8C3494A62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A39C7765-0B1D-488E-8B3F-5594B988E0E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E4B38C84-93DC-4124-B33A-1B7E0BC4AFC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E8608F75-3230-4FA1-8207-42C4DA8D8569}"/>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90520288-3A39-4051-98D5-4223ADCC315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13C31E8A-DACD-4AF1-8BD4-2E198D954057}"/>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9F664EBA-0969-4FB1-A1EC-EEB687C0789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5EBC61BD-55D8-4EFF-8E68-E7EF04F3B86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EDADE4D4-1C21-4CB3-8457-21325CFA84C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D4C1C3BF-FDB0-474B-9E29-FFEEA8FB515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954BBF1-33F8-4460-BB79-3547C47DE03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7AFE31AC-03F6-4D58-8277-030A250B0AA4}"/>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D08E3F3-5137-424B-A5E2-3E36E0EF011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349DE63-6A99-48BB-9668-1152008DFAA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7A6A244D-8295-4F37-832A-BA5C45FBFE7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F13C10BC-87D1-450F-8705-A72B325D3EDC}"/>
            </a:ext>
          </a:extLst>
        </xdr:cNvPr>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C7DB654B-394F-4382-8374-6FDBAB96B3BD}"/>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298CF7A8-9144-45E1-8A70-CCE9112A9ABB}"/>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4CDCD414-7946-4AC4-BA07-0D46D79E309E}"/>
            </a:ext>
          </a:extLst>
        </xdr:cNvPr>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FAF5A793-35BA-4737-A9FA-42BA305DA6CE}"/>
            </a:ext>
          </a:extLst>
        </xdr:cNvPr>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4A1B3DE8-7E01-46A7-BAB7-3F2579B26CDC}"/>
            </a:ext>
          </a:extLst>
        </xdr:cNvPr>
        <xdr:cNvSpPr txBox="1"/>
      </xdr:nvSpPr>
      <xdr:spPr>
        <a:xfrm>
          <a:off x="19547840" y="656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1961B04C-B8C6-432F-BD1B-B0C507C82D9B}"/>
            </a:ext>
          </a:extLst>
        </xdr:cNvPr>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B90E3AFB-6135-4C03-8AD2-58FE9D1CEAE3}"/>
            </a:ext>
          </a:extLst>
        </xdr:cNvPr>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5CF0A2B0-C092-4049-AFCD-8B80A1862B44}"/>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F19742C6-7C32-4100-AEF4-2E666D447ECE}"/>
            </a:ext>
          </a:extLst>
        </xdr:cNvPr>
        <xdr:cNvSpPr/>
      </xdr:nvSpPr>
      <xdr:spPr>
        <a:xfrm>
          <a:off x="1716278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F09C6767-B3BD-4222-B960-BB018E0211CA}"/>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BD20948-27BA-4D83-A042-5F38DEB40EA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B5FAD04-C412-4E13-B09E-A26DB24D008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7F96364-BC1B-4080-B904-95614ED3FDC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DAB8CBB-37FD-4265-B4B5-F0A5898849E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9BA3934-711D-474E-8945-20667019B9D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492" name="楕円 491">
          <a:extLst>
            <a:ext uri="{FF2B5EF4-FFF2-40B4-BE49-F238E27FC236}">
              <a16:creationId xmlns:a16="http://schemas.microsoft.com/office/drawing/2014/main" id="{825597FA-29B6-4E19-91B4-136A72635446}"/>
            </a:ext>
          </a:extLst>
        </xdr:cNvPr>
        <xdr:cNvSpPr/>
      </xdr:nvSpPr>
      <xdr:spPr>
        <a:xfrm>
          <a:off x="1945894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CABAE4BC-CF6E-493B-8ACD-F1D109A69F01}"/>
            </a:ext>
          </a:extLst>
        </xdr:cNvPr>
        <xdr:cNvSpPr txBox="1"/>
      </xdr:nvSpPr>
      <xdr:spPr>
        <a:xfrm>
          <a:off x="1954784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109220</xdr:rowOff>
    </xdr:from>
    <xdr:to>
      <xdr:col>112</xdr:col>
      <xdr:colOff>38100</xdr:colOff>
      <xdr:row>41</xdr:row>
      <xdr:rowOff>39370</xdr:rowOff>
    </xdr:to>
    <xdr:sp macro="" textlink="">
      <xdr:nvSpPr>
        <xdr:cNvPr id="494" name="楕円 493">
          <a:extLst>
            <a:ext uri="{FF2B5EF4-FFF2-40B4-BE49-F238E27FC236}">
              <a16:creationId xmlns:a16="http://schemas.microsoft.com/office/drawing/2014/main" id="{AE2B7631-BDC1-49D6-820A-579335F90AED}"/>
            </a:ext>
          </a:extLst>
        </xdr:cNvPr>
        <xdr:cNvSpPr/>
      </xdr:nvSpPr>
      <xdr:spPr>
        <a:xfrm>
          <a:off x="18735040" y="6814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40</xdr:row>
      <xdr:rowOff>160020</xdr:rowOff>
    </xdr:to>
    <xdr:cxnSp macro="">
      <xdr:nvCxnSpPr>
        <xdr:cNvPr id="495" name="直線コネクタ 494">
          <a:extLst>
            <a:ext uri="{FF2B5EF4-FFF2-40B4-BE49-F238E27FC236}">
              <a16:creationId xmlns:a16="http://schemas.microsoft.com/office/drawing/2014/main" id="{C7DCC08F-CA09-43A7-AD7C-1D022E0D57D2}"/>
            </a:ext>
          </a:extLst>
        </xdr:cNvPr>
        <xdr:cNvCxnSpPr/>
      </xdr:nvCxnSpPr>
      <xdr:spPr>
        <a:xfrm>
          <a:off x="18778220" y="68656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109220</xdr:rowOff>
    </xdr:from>
    <xdr:to>
      <xdr:col>107</xdr:col>
      <xdr:colOff>101600</xdr:colOff>
      <xdr:row>41</xdr:row>
      <xdr:rowOff>39370</xdr:rowOff>
    </xdr:to>
    <xdr:sp macro="" textlink="">
      <xdr:nvSpPr>
        <xdr:cNvPr id="496" name="楕円 495">
          <a:extLst>
            <a:ext uri="{FF2B5EF4-FFF2-40B4-BE49-F238E27FC236}">
              <a16:creationId xmlns:a16="http://schemas.microsoft.com/office/drawing/2014/main" id="{AAD56025-BAC0-47BA-BD33-C60AE12B0E1F}"/>
            </a:ext>
          </a:extLst>
        </xdr:cNvPr>
        <xdr:cNvSpPr/>
      </xdr:nvSpPr>
      <xdr:spPr>
        <a:xfrm>
          <a:off x="1793748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160020</xdr:rowOff>
    </xdr:from>
    <xdr:to>
      <xdr:col>111</xdr:col>
      <xdr:colOff>177800</xdr:colOff>
      <xdr:row>40</xdr:row>
      <xdr:rowOff>160020</xdr:rowOff>
    </xdr:to>
    <xdr:cxnSp macro="">
      <xdr:nvCxnSpPr>
        <xdr:cNvPr id="497" name="直線コネクタ 496">
          <a:extLst>
            <a:ext uri="{FF2B5EF4-FFF2-40B4-BE49-F238E27FC236}">
              <a16:creationId xmlns:a16="http://schemas.microsoft.com/office/drawing/2014/main" id="{96D4A782-D45B-498B-AA93-CDF1D8E1ACE2}"/>
            </a:ext>
          </a:extLst>
        </xdr:cNvPr>
        <xdr:cNvCxnSpPr/>
      </xdr:nvCxnSpPr>
      <xdr:spPr>
        <a:xfrm>
          <a:off x="17988280" y="68656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109220</xdr:rowOff>
    </xdr:from>
    <xdr:to>
      <xdr:col>102</xdr:col>
      <xdr:colOff>165100</xdr:colOff>
      <xdr:row>41</xdr:row>
      <xdr:rowOff>39370</xdr:rowOff>
    </xdr:to>
    <xdr:sp macro="" textlink="">
      <xdr:nvSpPr>
        <xdr:cNvPr id="498" name="楕円 497">
          <a:extLst>
            <a:ext uri="{FF2B5EF4-FFF2-40B4-BE49-F238E27FC236}">
              <a16:creationId xmlns:a16="http://schemas.microsoft.com/office/drawing/2014/main" id="{2CA62157-A80E-4C9F-B3D0-9BAAB773A971}"/>
            </a:ext>
          </a:extLst>
        </xdr:cNvPr>
        <xdr:cNvSpPr/>
      </xdr:nvSpPr>
      <xdr:spPr>
        <a:xfrm>
          <a:off x="17162780" y="681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160020</xdr:rowOff>
    </xdr:from>
    <xdr:to>
      <xdr:col>107</xdr:col>
      <xdr:colOff>50800</xdr:colOff>
      <xdr:row>40</xdr:row>
      <xdr:rowOff>160020</xdr:rowOff>
    </xdr:to>
    <xdr:cxnSp macro="">
      <xdr:nvCxnSpPr>
        <xdr:cNvPr id="499" name="直線コネクタ 498">
          <a:extLst>
            <a:ext uri="{FF2B5EF4-FFF2-40B4-BE49-F238E27FC236}">
              <a16:creationId xmlns:a16="http://schemas.microsoft.com/office/drawing/2014/main" id="{A9B011BB-1F98-45A9-87AD-8C0F3388BAFA}"/>
            </a:ext>
          </a:extLst>
        </xdr:cNvPr>
        <xdr:cNvCxnSpPr/>
      </xdr:nvCxnSpPr>
      <xdr:spPr>
        <a:xfrm>
          <a:off x="17213580" y="68656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109220</xdr:rowOff>
    </xdr:from>
    <xdr:to>
      <xdr:col>98</xdr:col>
      <xdr:colOff>38100</xdr:colOff>
      <xdr:row>41</xdr:row>
      <xdr:rowOff>39370</xdr:rowOff>
    </xdr:to>
    <xdr:sp macro="" textlink="">
      <xdr:nvSpPr>
        <xdr:cNvPr id="500" name="楕円 499">
          <a:extLst>
            <a:ext uri="{FF2B5EF4-FFF2-40B4-BE49-F238E27FC236}">
              <a16:creationId xmlns:a16="http://schemas.microsoft.com/office/drawing/2014/main" id="{8C0B1D43-6A90-41EC-98AD-8FCAD8823280}"/>
            </a:ext>
          </a:extLst>
        </xdr:cNvPr>
        <xdr:cNvSpPr/>
      </xdr:nvSpPr>
      <xdr:spPr>
        <a:xfrm>
          <a:off x="16388080" y="6814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160020</xdr:rowOff>
    </xdr:from>
    <xdr:to>
      <xdr:col>102</xdr:col>
      <xdr:colOff>114300</xdr:colOff>
      <xdr:row>40</xdr:row>
      <xdr:rowOff>160020</xdr:rowOff>
    </xdr:to>
    <xdr:cxnSp macro="">
      <xdr:nvCxnSpPr>
        <xdr:cNvPr id="501" name="直線コネクタ 500">
          <a:extLst>
            <a:ext uri="{FF2B5EF4-FFF2-40B4-BE49-F238E27FC236}">
              <a16:creationId xmlns:a16="http://schemas.microsoft.com/office/drawing/2014/main" id="{D265B9C8-319B-4021-9A2F-8622405AE45D}"/>
            </a:ext>
          </a:extLst>
        </xdr:cNvPr>
        <xdr:cNvCxnSpPr/>
      </xdr:nvCxnSpPr>
      <xdr:spPr>
        <a:xfrm>
          <a:off x="16431260" y="68656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F382AFA-DDFC-47B9-BC02-9F24EEC33703}"/>
            </a:ext>
          </a:extLst>
        </xdr:cNvPr>
        <xdr:cNvSpPr txBox="1"/>
      </xdr:nvSpPr>
      <xdr:spPr>
        <a:xfrm>
          <a:off x="185611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06C94E8-4047-4A82-8CE5-A6571E1529BA}"/>
            </a:ext>
          </a:extLst>
        </xdr:cNvPr>
        <xdr:cNvSpPr txBox="1"/>
      </xdr:nvSpPr>
      <xdr:spPr>
        <a:xfrm>
          <a:off x="1777626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AEC290F5-D537-4AD9-99D8-A1B037AF61A7}"/>
            </a:ext>
          </a:extLst>
        </xdr:cNvPr>
        <xdr:cNvSpPr txBox="1"/>
      </xdr:nvSpPr>
      <xdr:spPr>
        <a:xfrm>
          <a:off x="170015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743A2997-5FBC-4B30-8735-EF257705EDBD}"/>
            </a:ext>
          </a:extLst>
        </xdr:cNvPr>
        <xdr:cNvSpPr txBox="1"/>
      </xdr:nvSpPr>
      <xdr:spPr>
        <a:xfrm>
          <a:off x="162268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30497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5D9149C4-CF93-4971-99CA-CAFF7A6A0516}"/>
            </a:ext>
          </a:extLst>
        </xdr:cNvPr>
        <xdr:cNvSpPr txBox="1"/>
      </xdr:nvSpPr>
      <xdr:spPr>
        <a:xfrm>
          <a:off x="185611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30497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61850C3B-37E6-4860-84CA-A01AE5C6F8DF}"/>
            </a:ext>
          </a:extLst>
        </xdr:cNvPr>
        <xdr:cNvSpPr txBox="1"/>
      </xdr:nvSpPr>
      <xdr:spPr>
        <a:xfrm>
          <a:off x="1777626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30497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CB7D846E-C298-460A-8B84-F2871BFF5404}"/>
            </a:ext>
          </a:extLst>
        </xdr:cNvPr>
        <xdr:cNvSpPr txBox="1"/>
      </xdr:nvSpPr>
      <xdr:spPr>
        <a:xfrm>
          <a:off x="1700156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30497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DD863D84-4BAA-4A37-A53B-6F94C8081536}"/>
            </a:ext>
          </a:extLst>
        </xdr:cNvPr>
        <xdr:cNvSpPr txBox="1"/>
      </xdr:nvSpPr>
      <xdr:spPr>
        <a:xfrm>
          <a:off x="1622686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1C440A3C-724D-486D-9043-1C05EF41F6A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E57C9522-EC50-4412-A79D-430806D6E56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FECF544-1137-4AAC-8EFF-5100BB91A57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B706AC5-D207-47DA-8CDA-B666D25E787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B4D2E9A-0233-4CA9-9D27-22F5C77546E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EC5F7F9-98EE-406E-8D69-D3A0E0A7F53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AC915127-A2F4-4841-96DE-AD0877FD3AC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216668B-A68D-4319-89BB-6F387121600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A2F5E7C-2454-43BE-96C4-331F94FB501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6822FAF-EE27-44F8-BB78-5A1CD86992E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CF7952D5-78F2-4273-906B-C95DEF2A0C0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DE50FE82-0E16-4FAE-BA4F-A5795A9CE6B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D4891A93-D919-4027-816F-976008915D5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31AF8814-4A6A-4442-95FF-D9E04646B35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6250FBA0-9BE3-4C88-A264-AB3EF42C670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F639AF77-BCDD-4549-B905-FD2AE8C9E02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40B93B05-CACD-4BA4-8D53-DDE3C04CC12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5971FD7B-BFCA-42C1-9427-701B3BFE81C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431A24D7-3BFC-46BE-91DE-F5E53B3567C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2A977757-98D4-403D-BBE9-E5BEC7CC509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26372096-AC0E-4A92-94E1-4FFEA2708B1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C7762D2-EB05-4001-BC6C-36A30FECEDA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941A0B58-B0FD-4E9E-82E5-8D0E14352A7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6E7571FC-7804-457E-8D5B-C6535846433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EC147BE3-261F-4F3A-A174-407BD1EC063F}"/>
            </a:ext>
          </a:extLst>
        </xdr:cNvPr>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0A730CA-46E0-4DB4-841A-1DC703654485}"/>
            </a:ext>
          </a:extLst>
        </xdr:cNvPr>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D662D81B-4A6D-462C-82AD-63B12427717A}"/>
            </a:ext>
          </a:extLst>
        </xdr:cNvPr>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CF5EF451-AAE2-49B9-A0F1-B79418339CD8}"/>
            </a:ext>
          </a:extLst>
        </xdr:cNvPr>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AA623DF3-B15F-436E-A17F-66F9FA66C42F}"/>
            </a:ext>
          </a:extLst>
        </xdr:cNvPr>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6720DE4F-1867-4B22-BBDC-5D4B3E14158C}"/>
            </a:ext>
          </a:extLst>
        </xdr:cNvPr>
        <xdr:cNvSpPr txBox="1"/>
      </xdr:nvSpPr>
      <xdr:spPr>
        <a:xfrm>
          <a:off x="144145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BD95C27B-F228-4121-A5A1-86B3EF3C5D75}"/>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343B3292-988D-4382-948B-9EE14C5AB4F1}"/>
            </a:ext>
          </a:extLst>
        </xdr:cNvPr>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E4CA8EB7-45A3-4319-B76B-4261682DB326}"/>
            </a:ext>
          </a:extLst>
        </xdr:cNvPr>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B175D1F2-DCD6-4436-A7FD-E73B4B586BE5}"/>
            </a:ext>
          </a:extLst>
        </xdr:cNvPr>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CEAC8D34-7B22-4CC0-A485-F11AD1847501}"/>
            </a:ext>
          </a:extLst>
        </xdr:cNvPr>
        <xdr:cNvSpPr/>
      </xdr:nvSpPr>
      <xdr:spPr>
        <a:xfrm>
          <a:off x="1123188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22F6975-847C-400D-8626-2A532063851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11BBAEF-CCF7-4C99-84CD-324C4ECF5A0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A9B077A-AD9D-4A70-AE81-449667B1405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43F75C3-A5C5-4249-89C8-4C8E35F616B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51FD97C-C341-4B7F-86EF-42040803545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118745</xdr:rowOff>
    </xdr:from>
    <xdr:to>
      <xdr:col>85</xdr:col>
      <xdr:colOff>177800</xdr:colOff>
      <xdr:row>60</xdr:row>
      <xdr:rowOff>48895</xdr:rowOff>
    </xdr:to>
    <xdr:sp macro="" textlink="">
      <xdr:nvSpPr>
        <xdr:cNvPr id="550" name="楕円 549">
          <a:extLst>
            <a:ext uri="{FF2B5EF4-FFF2-40B4-BE49-F238E27FC236}">
              <a16:creationId xmlns:a16="http://schemas.microsoft.com/office/drawing/2014/main" id="{5B5F89D8-C5D1-4B38-8D59-03DB1C959112}"/>
            </a:ext>
          </a:extLst>
        </xdr:cNvPr>
        <xdr:cNvSpPr/>
      </xdr:nvSpPr>
      <xdr:spPr>
        <a:xfrm>
          <a:off x="14325600" y="100095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141622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D6BC509-F380-4107-AABD-FA830817EE9B}"/>
            </a:ext>
          </a:extLst>
        </xdr:cNvPr>
        <xdr:cNvSpPr txBox="1"/>
      </xdr:nvSpPr>
      <xdr:spPr>
        <a:xfrm>
          <a:off x="14414500"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19685</xdr:rowOff>
    </xdr:from>
    <xdr:to>
      <xdr:col>81</xdr:col>
      <xdr:colOff>101600</xdr:colOff>
      <xdr:row>60</xdr:row>
      <xdr:rowOff>121285</xdr:rowOff>
    </xdr:to>
    <xdr:sp macro="" textlink="">
      <xdr:nvSpPr>
        <xdr:cNvPr id="552" name="楕円 551">
          <a:extLst>
            <a:ext uri="{FF2B5EF4-FFF2-40B4-BE49-F238E27FC236}">
              <a16:creationId xmlns:a16="http://schemas.microsoft.com/office/drawing/2014/main" id="{BD6C0182-19C8-4076-AAD6-0D008105B717}"/>
            </a:ext>
          </a:extLst>
        </xdr:cNvPr>
        <xdr:cNvSpPr/>
      </xdr:nvSpPr>
      <xdr:spPr>
        <a:xfrm>
          <a:off x="1357884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70485</xdr:rowOff>
    </xdr:to>
    <xdr:cxnSp macro="">
      <xdr:nvCxnSpPr>
        <xdr:cNvPr id="553" name="直線コネクタ 552">
          <a:extLst>
            <a:ext uri="{FF2B5EF4-FFF2-40B4-BE49-F238E27FC236}">
              <a16:creationId xmlns:a16="http://schemas.microsoft.com/office/drawing/2014/main" id="{A353BDD5-7E09-4081-B996-80D8EF300792}"/>
            </a:ext>
          </a:extLst>
        </xdr:cNvPr>
        <xdr:cNvCxnSpPr/>
      </xdr:nvCxnSpPr>
      <xdr:spPr>
        <a:xfrm flipV="1">
          <a:off x="13629640" y="10060305"/>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71120</xdr:rowOff>
    </xdr:from>
    <xdr:to>
      <xdr:col>76</xdr:col>
      <xdr:colOff>165100</xdr:colOff>
      <xdr:row>60</xdr:row>
      <xdr:rowOff>1270</xdr:rowOff>
    </xdr:to>
    <xdr:sp macro="" textlink="">
      <xdr:nvSpPr>
        <xdr:cNvPr id="554" name="楕円 553">
          <a:extLst>
            <a:ext uri="{FF2B5EF4-FFF2-40B4-BE49-F238E27FC236}">
              <a16:creationId xmlns:a16="http://schemas.microsoft.com/office/drawing/2014/main" id="{1AFD48F5-5C68-46CB-9B24-60DB64DB8B6E}"/>
            </a:ext>
          </a:extLst>
        </xdr:cNvPr>
        <xdr:cNvSpPr/>
      </xdr:nvSpPr>
      <xdr:spPr>
        <a:xfrm>
          <a:off x="12804140" y="996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60</xdr:row>
      <xdr:rowOff>70485</xdr:rowOff>
    </xdr:to>
    <xdr:cxnSp macro="">
      <xdr:nvCxnSpPr>
        <xdr:cNvPr id="555" name="直線コネクタ 554">
          <a:extLst>
            <a:ext uri="{FF2B5EF4-FFF2-40B4-BE49-F238E27FC236}">
              <a16:creationId xmlns:a16="http://schemas.microsoft.com/office/drawing/2014/main" id="{2F606564-525C-4373-81C1-9963E177492E}"/>
            </a:ext>
          </a:extLst>
        </xdr:cNvPr>
        <xdr:cNvCxnSpPr/>
      </xdr:nvCxnSpPr>
      <xdr:spPr>
        <a:xfrm>
          <a:off x="12854940" y="10012680"/>
          <a:ext cx="7747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65405</xdr:rowOff>
    </xdr:from>
    <xdr:to>
      <xdr:col>72</xdr:col>
      <xdr:colOff>38100</xdr:colOff>
      <xdr:row>59</xdr:row>
      <xdr:rowOff>167005</xdr:rowOff>
    </xdr:to>
    <xdr:sp macro="" textlink="">
      <xdr:nvSpPr>
        <xdr:cNvPr id="556" name="楕円 555">
          <a:extLst>
            <a:ext uri="{FF2B5EF4-FFF2-40B4-BE49-F238E27FC236}">
              <a16:creationId xmlns:a16="http://schemas.microsoft.com/office/drawing/2014/main" id="{80374A41-70DE-4989-95B3-DAD9DBA704A4}"/>
            </a:ext>
          </a:extLst>
        </xdr:cNvPr>
        <xdr:cNvSpPr/>
      </xdr:nvSpPr>
      <xdr:spPr>
        <a:xfrm>
          <a:off x="12029440" y="99561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116205</xdr:rowOff>
    </xdr:from>
    <xdr:to>
      <xdr:col>76</xdr:col>
      <xdr:colOff>114300</xdr:colOff>
      <xdr:row>59</xdr:row>
      <xdr:rowOff>121920</xdr:rowOff>
    </xdr:to>
    <xdr:cxnSp macro="">
      <xdr:nvCxnSpPr>
        <xdr:cNvPr id="557" name="直線コネクタ 556">
          <a:extLst>
            <a:ext uri="{FF2B5EF4-FFF2-40B4-BE49-F238E27FC236}">
              <a16:creationId xmlns:a16="http://schemas.microsoft.com/office/drawing/2014/main" id="{52F3BA34-FE7A-4628-8EFE-C38033AE2A58}"/>
            </a:ext>
          </a:extLst>
        </xdr:cNvPr>
        <xdr:cNvCxnSpPr/>
      </xdr:nvCxnSpPr>
      <xdr:spPr>
        <a:xfrm>
          <a:off x="12072620" y="1000696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xdr:rowOff>
    </xdr:from>
    <xdr:to>
      <xdr:col>67</xdr:col>
      <xdr:colOff>101600</xdr:colOff>
      <xdr:row>59</xdr:row>
      <xdr:rowOff>109855</xdr:rowOff>
    </xdr:to>
    <xdr:sp macro="" textlink="">
      <xdr:nvSpPr>
        <xdr:cNvPr id="558" name="楕円 557">
          <a:extLst>
            <a:ext uri="{FF2B5EF4-FFF2-40B4-BE49-F238E27FC236}">
              <a16:creationId xmlns:a16="http://schemas.microsoft.com/office/drawing/2014/main" id="{0929F443-1CC8-4E2B-ABDE-8AC61127372E}"/>
            </a:ext>
          </a:extLst>
        </xdr:cNvPr>
        <xdr:cNvSpPr/>
      </xdr:nvSpPr>
      <xdr:spPr>
        <a:xfrm>
          <a:off x="1123188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59055</xdr:rowOff>
    </xdr:from>
    <xdr:to>
      <xdr:col>71</xdr:col>
      <xdr:colOff>177800</xdr:colOff>
      <xdr:row>59</xdr:row>
      <xdr:rowOff>116205</xdr:rowOff>
    </xdr:to>
    <xdr:cxnSp macro="">
      <xdr:nvCxnSpPr>
        <xdr:cNvPr id="559" name="直線コネクタ 558">
          <a:extLst>
            <a:ext uri="{FF2B5EF4-FFF2-40B4-BE49-F238E27FC236}">
              <a16:creationId xmlns:a16="http://schemas.microsoft.com/office/drawing/2014/main" id="{2FEFFD9E-CB05-43EE-BC1B-F2FF00C9B79D}"/>
            </a:ext>
          </a:extLst>
        </xdr:cNvPr>
        <xdr:cNvCxnSpPr/>
      </xdr:nvCxnSpPr>
      <xdr:spPr>
        <a:xfrm>
          <a:off x="11282680" y="9949815"/>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60" name="n_1aveValue【学校施設】&#10;有形固定資産減価償却率">
          <a:extLst>
            <a:ext uri="{FF2B5EF4-FFF2-40B4-BE49-F238E27FC236}">
              <a16:creationId xmlns:a16="http://schemas.microsoft.com/office/drawing/2014/main" id="{E4471FCA-878C-4B97-AB12-4F6821F55145}"/>
            </a:ext>
          </a:extLst>
        </xdr:cNvPr>
        <xdr:cNvSpPr txBox="1"/>
      </xdr:nvSpPr>
      <xdr:spPr>
        <a:xfrm>
          <a:off x="134372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61" name="n_2aveValue【学校施設】&#10;有形固定資産減価償却率">
          <a:extLst>
            <a:ext uri="{FF2B5EF4-FFF2-40B4-BE49-F238E27FC236}">
              <a16:creationId xmlns:a16="http://schemas.microsoft.com/office/drawing/2014/main" id="{CE611CC6-F470-460D-8428-88177708C1FF}"/>
            </a:ext>
          </a:extLst>
        </xdr:cNvPr>
        <xdr:cNvSpPr txBox="1"/>
      </xdr:nvSpPr>
      <xdr:spPr>
        <a:xfrm>
          <a:off x="126752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2" name="n_3aveValue【学校施設】&#10;有形固定資産減価償却率">
          <a:extLst>
            <a:ext uri="{FF2B5EF4-FFF2-40B4-BE49-F238E27FC236}">
              <a16:creationId xmlns:a16="http://schemas.microsoft.com/office/drawing/2014/main" id="{E8E969FF-F61B-4656-8281-C9EA897194ED}"/>
            </a:ext>
          </a:extLst>
        </xdr:cNvPr>
        <xdr:cNvSpPr txBox="1"/>
      </xdr:nvSpPr>
      <xdr:spPr>
        <a:xfrm>
          <a:off x="119005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a:extLst>
            <a:ext uri="{FF2B5EF4-FFF2-40B4-BE49-F238E27FC236}">
              <a16:creationId xmlns:a16="http://schemas.microsoft.com/office/drawing/2014/main" id="{80EAD8BA-9D59-424E-A09B-1E4289ACFE8E}"/>
            </a:ext>
          </a:extLst>
        </xdr:cNvPr>
        <xdr:cNvSpPr txBox="1"/>
      </xdr:nvSpPr>
      <xdr:spPr>
        <a:xfrm>
          <a:off x="1110298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137812</xdr:rowOff>
    </xdr:from>
    <xdr:ext cx="405111" cy="259045"/>
    <xdr:sp macro="" textlink="">
      <xdr:nvSpPr>
        <xdr:cNvPr id="564" name="n_1mainValue【学校施設】&#10;有形固定資産減価償却率">
          <a:extLst>
            <a:ext uri="{FF2B5EF4-FFF2-40B4-BE49-F238E27FC236}">
              <a16:creationId xmlns:a16="http://schemas.microsoft.com/office/drawing/2014/main" id="{F7005884-BC09-408F-ACD5-EADB832584B2}"/>
            </a:ext>
          </a:extLst>
        </xdr:cNvPr>
        <xdr:cNvSpPr txBox="1"/>
      </xdr:nvSpPr>
      <xdr:spPr>
        <a:xfrm>
          <a:off x="134372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565" name="n_2mainValue【学校施設】&#10;有形固定資産減価償却率">
          <a:extLst>
            <a:ext uri="{FF2B5EF4-FFF2-40B4-BE49-F238E27FC236}">
              <a16:creationId xmlns:a16="http://schemas.microsoft.com/office/drawing/2014/main" id="{CFA3C8D4-C1A4-4C44-8C97-EE55CE7C0A50}"/>
            </a:ext>
          </a:extLst>
        </xdr:cNvPr>
        <xdr:cNvSpPr txBox="1"/>
      </xdr:nvSpPr>
      <xdr:spPr>
        <a:xfrm>
          <a:off x="126752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12082</xdr:rowOff>
    </xdr:from>
    <xdr:ext cx="405111" cy="259045"/>
    <xdr:sp macro="" textlink="">
      <xdr:nvSpPr>
        <xdr:cNvPr id="566" name="n_3mainValue【学校施設】&#10;有形固定資産減価償却率">
          <a:extLst>
            <a:ext uri="{FF2B5EF4-FFF2-40B4-BE49-F238E27FC236}">
              <a16:creationId xmlns:a16="http://schemas.microsoft.com/office/drawing/2014/main" id="{0097B938-0A01-414B-A803-94A241D85E2E}"/>
            </a:ext>
          </a:extLst>
        </xdr:cNvPr>
        <xdr:cNvSpPr txBox="1"/>
      </xdr:nvSpPr>
      <xdr:spPr>
        <a:xfrm>
          <a:off x="119005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126382</xdr:rowOff>
    </xdr:from>
    <xdr:ext cx="405111" cy="259045"/>
    <xdr:sp macro="" textlink="">
      <xdr:nvSpPr>
        <xdr:cNvPr id="567" name="n_4mainValue【学校施設】&#10;有形固定資産減価償却率">
          <a:extLst>
            <a:ext uri="{FF2B5EF4-FFF2-40B4-BE49-F238E27FC236}">
              <a16:creationId xmlns:a16="http://schemas.microsoft.com/office/drawing/2014/main" id="{D056D207-875A-4B2F-97A6-6C0014ED1B92}"/>
            </a:ext>
          </a:extLst>
        </xdr:cNvPr>
        <xdr:cNvSpPr txBox="1"/>
      </xdr:nvSpPr>
      <xdr:spPr>
        <a:xfrm>
          <a:off x="1110298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B3D887-DE82-461A-B05B-7FA907C0826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8643E970-DC54-45C5-82DD-BED6B377A01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CF7E62EA-BFF5-4CFB-80E7-2ACC6A6C354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4E5D143A-E897-4737-9597-743AD4F735F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799B08CA-BFAC-4A28-A209-FE1E30508E6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EFB2CF24-F4C2-4CD0-97D0-4201E55E42A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4EABAB14-B2AF-4DB3-BFB1-389ABF79BE8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0AD797B-219B-45AC-94DB-AC1AC8146C6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405F2FF7-88FB-4430-8BD1-F7339ACE3F4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19313C7-64A8-453E-8053-E9428E040F8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9FC1B0FB-EFD2-4CF6-B4FD-B97BB99DD1D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F1A9B4F3-8DAA-4813-8865-B11E29A0DF13}"/>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B488AC7D-3ADD-4F60-A4A0-0D9413D3C60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79CC2354-8138-4FE7-9E5D-B93918521FC4}"/>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C79FC588-C00C-4882-9890-91BA5963925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5320A381-9AF2-4196-9692-C94F4BC1DC6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90E3AA97-E395-4ED8-8B4C-8278A6E29474}"/>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5BF4A592-9A70-45BB-9CBD-7D1117DEAE44}"/>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D4F977B7-31BA-4777-812B-CE093BC90F1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E9504919-75B0-4CFF-8B1B-C05FDECD106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1AF553E8-F7D8-4566-81A1-04DDC26322B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A73017E8-6B6C-4D07-9DAB-A9227A8BBEF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A200097E-8DAF-4A74-8EEC-5AA6A7661357}"/>
            </a:ext>
          </a:extLst>
        </xdr:cNvPr>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7D89C4E7-05C3-4595-8270-9BA6B0D650C5}"/>
            </a:ext>
          </a:extLst>
        </xdr:cNvPr>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79ADFA65-1515-49DD-A74D-948CF7C96D71}"/>
            </a:ext>
          </a:extLst>
        </xdr:cNvPr>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E0CEAE97-0B64-4C4F-8F78-C8C156A7C15D}"/>
            </a:ext>
          </a:extLst>
        </xdr:cNvPr>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0443605E-F3C5-45BD-838B-AFB470482B21}"/>
            </a:ext>
          </a:extLst>
        </xdr:cNvPr>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E1CF7699-594D-4B91-B142-9E867AF63761}"/>
            </a:ext>
          </a:extLst>
        </xdr:cNvPr>
        <xdr:cNvSpPr txBox="1"/>
      </xdr:nvSpPr>
      <xdr:spPr>
        <a:xfrm>
          <a:off x="1954784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5BC35F32-1A29-4AFA-B581-FCFBD2C810BA}"/>
            </a:ext>
          </a:extLst>
        </xdr:cNvPr>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562BA8A5-1174-42AA-AB9D-DFA2A1763A68}"/>
            </a:ext>
          </a:extLst>
        </xdr:cNvPr>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D487678D-13AF-42A2-9BC4-A8020458AA67}"/>
            </a:ext>
          </a:extLst>
        </xdr:cNvPr>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247C30B0-FDAB-41C1-8539-8A02E7067858}"/>
            </a:ext>
          </a:extLst>
        </xdr:cNvPr>
        <xdr:cNvSpPr/>
      </xdr:nvSpPr>
      <xdr:spPr>
        <a:xfrm>
          <a:off x="17162780" y="10480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78483384-CE40-4BA8-B6AB-FEC8BA5DA143}"/>
            </a:ext>
          </a:extLst>
        </xdr:cNvPr>
        <xdr:cNvSpPr/>
      </xdr:nvSpPr>
      <xdr:spPr>
        <a:xfrm>
          <a:off x="16388080" y="10485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E189149-9E78-47DF-9447-E663F149553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51AEFB6-07D4-4889-922C-B7C51FC70E9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5362ADB-21B4-4C99-8647-78CF453FE35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2A91663-564A-4DBD-A9C8-6D8D8220A9B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2982781-C8C2-4140-BD23-E27408DA427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36982</xdr:rowOff>
    </xdr:from>
    <xdr:to>
      <xdr:col>116</xdr:col>
      <xdr:colOff>114300</xdr:colOff>
      <xdr:row>63</xdr:row>
      <xdr:rowOff>138582</xdr:rowOff>
    </xdr:to>
    <xdr:sp macro="" textlink="">
      <xdr:nvSpPr>
        <xdr:cNvPr id="606" name="楕円 605">
          <a:extLst>
            <a:ext uri="{FF2B5EF4-FFF2-40B4-BE49-F238E27FC236}">
              <a16:creationId xmlns:a16="http://schemas.microsoft.com/office/drawing/2014/main" id="{2A2FE974-D96D-4FF4-A707-2842386FDBD1}"/>
            </a:ext>
          </a:extLst>
        </xdr:cNvPr>
        <xdr:cNvSpPr/>
      </xdr:nvSpPr>
      <xdr:spPr>
        <a:xfrm>
          <a:off x="19458940" y="105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15409</xdr:rowOff>
    </xdr:from>
    <xdr:ext cx="469744" cy="259045"/>
    <xdr:sp macro="" textlink="">
      <xdr:nvSpPr>
        <xdr:cNvPr id="607" name="【学校施設】&#10;一人当たり面積該当値テキスト">
          <a:extLst>
            <a:ext uri="{FF2B5EF4-FFF2-40B4-BE49-F238E27FC236}">
              <a16:creationId xmlns:a16="http://schemas.microsoft.com/office/drawing/2014/main" id="{CCC45EF5-B6FE-40B5-A4FA-68AAF9C70570}"/>
            </a:ext>
          </a:extLst>
        </xdr:cNvPr>
        <xdr:cNvSpPr txBox="1"/>
      </xdr:nvSpPr>
      <xdr:spPr>
        <a:xfrm>
          <a:off x="19547840" y="1057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36982</xdr:rowOff>
    </xdr:from>
    <xdr:to>
      <xdr:col>112</xdr:col>
      <xdr:colOff>38100</xdr:colOff>
      <xdr:row>63</xdr:row>
      <xdr:rowOff>138582</xdr:rowOff>
    </xdr:to>
    <xdr:sp macro="" textlink="">
      <xdr:nvSpPr>
        <xdr:cNvPr id="608" name="楕円 607">
          <a:extLst>
            <a:ext uri="{FF2B5EF4-FFF2-40B4-BE49-F238E27FC236}">
              <a16:creationId xmlns:a16="http://schemas.microsoft.com/office/drawing/2014/main" id="{1FA2C3D4-2FC2-4489-BB2B-7E1D8A551F77}"/>
            </a:ext>
          </a:extLst>
        </xdr:cNvPr>
        <xdr:cNvSpPr/>
      </xdr:nvSpPr>
      <xdr:spPr>
        <a:xfrm>
          <a:off x="18735040" y="105983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87782</xdr:rowOff>
    </xdr:from>
    <xdr:to>
      <xdr:col>116</xdr:col>
      <xdr:colOff>63500</xdr:colOff>
      <xdr:row>63</xdr:row>
      <xdr:rowOff>87782</xdr:rowOff>
    </xdr:to>
    <xdr:cxnSp macro="">
      <xdr:nvCxnSpPr>
        <xdr:cNvPr id="609" name="直線コネクタ 608">
          <a:extLst>
            <a:ext uri="{FF2B5EF4-FFF2-40B4-BE49-F238E27FC236}">
              <a16:creationId xmlns:a16="http://schemas.microsoft.com/office/drawing/2014/main" id="{821F21BF-E7A6-44AE-8A48-679AEF0C445B}"/>
            </a:ext>
          </a:extLst>
        </xdr:cNvPr>
        <xdr:cNvCxnSpPr/>
      </xdr:nvCxnSpPr>
      <xdr:spPr>
        <a:xfrm>
          <a:off x="18778220" y="1064910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33325</xdr:rowOff>
    </xdr:from>
    <xdr:to>
      <xdr:col>107</xdr:col>
      <xdr:colOff>101600</xdr:colOff>
      <xdr:row>63</xdr:row>
      <xdr:rowOff>134925</xdr:rowOff>
    </xdr:to>
    <xdr:sp macro="" textlink="">
      <xdr:nvSpPr>
        <xdr:cNvPr id="610" name="楕円 609">
          <a:extLst>
            <a:ext uri="{FF2B5EF4-FFF2-40B4-BE49-F238E27FC236}">
              <a16:creationId xmlns:a16="http://schemas.microsoft.com/office/drawing/2014/main" id="{10D600DB-3240-4DCA-9A92-5F9F3A1CB0BD}"/>
            </a:ext>
          </a:extLst>
        </xdr:cNvPr>
        <xdr:cNvSpPr/>
      </xdr:nvSpPr>
      <xdr:spPr>
        <a:xfrm>
          <a:off x="17937480" y="105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84125</xdr:rowOff>
    </xdr:from>
    <xdr:to>
      <xdr:col>111</xdr:col>
      <xdr:colOff>177800</xdr:colOff>
      <xdr:row>63</xdr:row>
      <xdr:rowOff>87782</xdr:rowOff>
    </xdr:to>
    <xdr:cxnSp macro="">
      <xdr:nvCxnSpPr>
        <xdr:cNvPr id="611" name="直線コネクタ 610">
          <a:extLst>
            <a:ext uri="{FF2B5EF4-FFF2-40B4-BE49-F238E27FC236}">
              <a16:creationId xmlns:a16="http://schemas.microsoft.com/office/drawing/2014/main" id="{3271F11C-09A2-42E6-A025-0559FB123ED9}"/>
            </a:ext>
          </a:extLst>
        </xdr:cNvPr>
        <xdr:cNvCxnSpPr/>
      </xdr:nvCxnSpPr>
      <xdr:spPr>
        <a:xfrm>
          <a:off x="17988280" y="10645445"/>
          <a:ext cx="78994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32868</xdr:rowOff>
    </xdr:from>
    <xdr:to>
      <xdr:col>102</xdr:col>
      <xdr:colOff>165100</xdr:colOff>
      <xdr:row>63</xdr:row>
      <xdr:rowOff>134468</xdr:rowOff>
    </xdr:to>
    <xdr:sp macro="" textlink="">
      <xdr:nvSpPr>
        <xdr:cNvPr id="612" name="楕円 611">
          <a:extLst>
            <a:ext uri="{FF2B5EF4-FFF2-40B4-BE49-F238E27FC236}">
              <a16:creationId xmlns:a16="http://schemas.microsoft.com/office/drawing/2014/main" id="{67F5713C-2AE7-43C4-8BD4-D9E50C60AF40}"/>
            </a:ext>
          </a:extLst>
        </xdr:cNvPr>
        <xdr:cNvSpPr/>
      </xdr:nvSpPr>
      <xdr:spPr>
        <a:xfrm>
          <a:off x="17162780" y="1059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83668</xdr:rowOff>
    </xdr:from>
    <xdr:to>
      <xdr:col>107</xdr:col>
      <xdr:colOff>50800</xdr:colOff>
      <xdr:row>63</xdr:row>
      <xdr:rowOff>84125</xdr:rowOff>
    </xdr:to>
    <xdr:cxnSp macro="">
      <xdr:nvCxnSpPr>
        <xdr:cNvPr id="613" name="直線コネクタ 612">
          <a:extLst>
            <a:ext uri="{FF2B5EF4-FFF2-40B4-BE49-F238E27FC236}">
              <a16:creationId xmlns:a16="http://schemas.microsoft.com/office/drawing/2014/main" id="{62C616F4-FAAB-409D-B869-9114601140DD}"/>
            </a:ext>
          </a:extLst>
        </xdr:cNvPr>
        <xdr:cNvCxnSpPr/>
      </xdr:nvCxnSpPr>
      <xdr:spPr>
        <a:xfrm>
          <a:off x="17213580" y="10644988"/>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32410</xdr:rowOff>
    </xdr:from>
    <xdr:to>
      <xdr:col>98</xdr:col>
      <xdr:colOff>38100</xdr:colOff>
      <xdr:row>63</xdr:row>
      <xdr:rowOff>134010</xdr:rowOff>
    </xdr:to>
    <xdr:sp macro="" textlink="">
      <xdr:nvSpPr>
        <xdr:cNvPr id="614" name="楕円 613">
          <a:extLst>
            <a:ext uri="{FF2B5EF4-FFF2-40B4-BE49-F238E27FC236}">
              <a16:creationId xmlns:a16="http://schemas.microsoft.com/office/drawing/2014/main" id="{B4D57E74-4D2C-425E-AA6B-1066D5F74003}"/>
            </a:ext>
          </a:extLst>
        </xdr:cNvPr>
        <xdr:cNvSpPr/>
      </xdr:nvSpPr>
      <xdr:spPr>
        <a:xfrm>
          <a:off x="16388080" y="10593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83210</xdr:rowOff>
    </xdr:from>
    <xdr:to>
      <xdr:col>102</xdr:col>
      <xdr:colOff>114300</xdr:colOff>
      <xdr:row>63</xdr:row>
      <xdr:rowOff>83668</xdr:rowOff>
    </xdr:to>
    <xdr:cxnSp macro="">
      <xdr:nvCxnSpPr>
        <xdr:cNvPr id="615" name="直線コネクタ 614">
          <a:extLst>
            <a:ext uri="{FF2B5EF4-FFF2-40B4-BE49-F238E27FC236}">
              <a16:creationId xmlns:a16="http://schemas.microsoft.com/office/drawing/2014/main" id="{FD913664-03BD-4453-8C6C-951692C08EF4}"/>
            </a:ext>
          </a:extLst>
        </xdr:cNvPr>
        <xdr:cNvCxnSpPr/>
      </xdr:nvCxnSpPr>
      <xdr:spPr>
        <a:xfrm>
          <a:off x="16431260" y="10644530"/>
          <a:ext cx="78232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B9ED94BC-DA33-4DEE-BAE6-6FE22E5C43E5}"/>
            </a:ext>
          </a:extLst>
        </xdr:cNvPr>
        <xdr:cNvSpPr txBox="1"/>
      </xdr:nvSpPr>
      <xdr:spPr>
        <a:xfrm>
          <a:off x="18561127" y="1026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F68A721D-0CB1-481E-821A-26247A428A22}"/>
            </a:ext>
          </a:extLst>
        </xdr:cNvPr>
        <xdr:cNvSpPr txBox="1"/>
      </xdr:nvSpPr>
      <xdr:spPr>
        <a:xfrm>
          <a:off x="1777626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A52946BE-90CF-43AF-83DE-EBA858E9510A}"/>
            </a:ext>
          </a:extLst>
        </xdr:cNvPr>
        <xdr:cNvSpPr txBox="1"/>
      </xdr:nvSpPr>
      <xdr:spPr>
        <a:xfrm>
          <a:off x="17001567" y="1025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38E6B9D4-5E6C-4A8B-A7A7-4B43698C12FC}"/>
            </a:ext>
          </a:extLst>
        </xdr:cNvPr>
        <xdr:cNvSpPr txBox="1"/>
      </xdr:nvSpPr>
      <xdr:spPr>
        <a:xfrm>
          <a:off x="16226867" y="102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129709</xdr:rowOff>
    </xdr:from>
    <xdr:ext cx="469744" cy="259045"/>
    <xdr:sp macro="" textlink="">
      <xdr:nvSpPr>
        <xdr:cNvPr id="620" name="n_1mainValue【学校施設】&#10;一人当たり面積">
          <a:extLst>
            <a:ext uri="{FF2B5EF4-FFF2-40B4-BE49-F238E27FC236}">
              <a16:creationId xmlns:a16="http://schemas.microsoft.com/office/drawing/2014/main" id="{16FF8DFC-8F9A-4256-9157-FADF319B63B4}"/>
            </a:ext>
          </a:extLst>
        </xdr:cNvPr>
        <xdr:cNvSpPr txBox="1"/>
      </xdr:nvSpPr>
      <xdr:spPr>
        <a:xfrm>
          <a:off x="18561127" y="1069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126052</xdr:rowOff>
    </xdr:from>
    <xdr:ext cx="469744" cy="259045"/>
    <xdr:sp macro="" textlink="">
      <xdr:nvSpPr>
        <xdr:cNvPr id="621" name="n_2mainValue【学校施設】&#10;一人当たり面積">
          <a:extLst>
            <a:ext uri="{FF2B5EF4-FFF2-40B4-BE49-F238E27FC236}">
              <a16:creationId xmlns:a16="http://schemas.microsoft.com/office/drawing/2014/main" id="{E2B17430-F995-4349-8B3D-AE153FFD60A8}"/>
            </a:ext>
          </a:extLst>
        </xdr:cNvPr>
        <xdr:cNvSpPr txBox="1"/>
      </xdr:nvSpPr>
      <xdr:spPr>
        <a:xfrm>
          <a:off x="17776267" y="1068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125595</xdr:rowOff>
    </xdr:from>
    <xdr:ext cx="469744" cy="259045"/>
    <xdr:sp macro="" textlink="">
      <xdr:nvSpPr>
        <xdr:cNvPr id="622" name="n_3mainValue【学校施設】&#10;一人当たり面積">
          <a:extLst>
            <a:ext uri="{FF2B5EF4-FFF2-40B4-BE49-F238E27FC236}">
              <a16:creationId xmlns:a16="http://schemas.microsoft.com/office/drawing/2014/main" id="{DA373C57-5AB5-40D4-BCD8-C6E665E272D8}"/>
            </a:ext>
          </a:extLst>
        </xdr:cNvPr>
        <xdr:cNvSpPr txBox="1"/>
      </xdr:nvSpPr>
      <xdr:spPr>
        <a:xfrm>
          <a:off x="17001567" y="106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125137</xdr:rowOff>
    </xdr:from>
    <xdr:ext cx="469744" cy="259045"/>
    <xdr:sp macro="" textlink="">
      <xdr:nvSpPr>
        <xdr:cNvPr id="623" name="n_4mainValue【学校施設】&#10;一人当たり面積">
          <a:extLst>
            <a:ext uri="{FF2B5EF4-FFF2-40B4-BE49-F238E27FC236}">
              <a16:creationId xmlns:a16="http://schemas.microsoft.com/office/drawing/2014/main" id="{6358E852-369F-4DA2-B4CF-9C9D6302F006}"/>
            </a:ext>
          </a:extLst>
        </xdr:cNvPr>
        <xdr:cNvSpPr txBox="1"/>
      </xdr:nvSpPr>
      <xdr:spPr>
        <a:xfrm>
          <a:off x="16226867" y="106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8F48524-3CEE-4ED8-A03A-CE93A431C74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F1F71025-0038-47C2-9670-9DE35CCDFC8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824BCA5E-8831-4100-9961-ED923FA978B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21A5F5AF-26C2-43F3-8A72-43CD10812C6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243089C7-9BFC-4C0D-A5D0-EE0F84CEE88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3518AEB-CD7C-4B98-98D3-57682EAF270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1A9FD9C1-FA87-4533-B335-9BA5F3309DC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F910864-03CA-4E49-B84B-63D6DF098D8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4803C3C1-A14A-4B57-99EB-8294214C24A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B801E0ED-B0C7-4053-957A-669231D54CD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72355814-1C4E-4C5E-BDCC-39B508FCA43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9C18FB54-53B5-4888-87A6-5210F04E089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3FFEDAE-2EFC-49CE-AEB6-D9219FA7DA9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989B4BF0-A05F-4ABE-A68E-9C626B20C67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C77CF580-1332-4C61-B513-AEB29637C0B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944BCC6E-6C76-4D8C-8940-938C360829E1}"/>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1BDDE99A-E874-41CD-AA7C-16706895DA5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CDFE6AB2-67B3-410D-BCB2-9100C7F15FC2}"/>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2168E725-52B2-4411-BC61-0C9167C470DD}"/>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7DAA0E48-4970-4311-81FA-A664088DF7A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A3E7CA0A-BC3A-4C74-B788-27D4B6356F67}"/>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115DEBBC-8FBA-4812-B54C-CFD33B389B84}"/>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CE868DBC-A6DA-4343-92A9-3D3FEF2FE8F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7EF7C4C-D72B-4F84-9425-DF197F58523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FDC94E98-5E90-4B2A-AF23-B7872B370FD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69FE8F9-A4C5-4A80-856A-C731E9CC43B2}"/>
            </a:ext>
          </a:extLst>
        </xdr:cNvPr>
        <xdr:cNvCxnSpPr/>
      </xdr:nvCxnSpPr>
      <xdr:spPr>
        <a:xfrm flipV="1">
          <a:off x="14375764" y="13042718"/>
          <a:ext cx="0" cy="15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EF558CFA-981A-4F2E-B998-824CAB32870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514393A7-2270-40E4-B7D1-052AF567A9C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A5B19D90-D1D0-41EB-9948-1B4EDB50585A}"/>
            </a:ext>
          </a:extLst>
        </xdr:cNvPr>
        <xdr:cNvSpPr txBox="1"/>
      </xdr:nvSpPr>
      <xdr:spPr>
        <a:xfrm>
          <a:off x="14414500" y="12821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813EC2F5-D7EF-497E-B10C-13B283C9334D}"/>
            </a:ext>
          </a:extLst>
        </xdr:cNvPr>
        <xdr:cNvCxnSpPr/>
      </xdr:nvCxnSpPr>
      <xdr:spPr>
        <a:xfrm>
          <a:off x="14287500" y="1304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EC0E3E29-BB90-4542-80F4-1942CC94C87E}"/>
            </a:ext>
          </a:extLst>
        </xdr:cNvPr>
        <xdr:cNvSpPr txBox="1"/>
      </xdr:nvSpPr>
      <xdr:spPr>
        <a:xfrm>
          <a:off x="14414500" y="1363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BB3D9E1E-F2EF-4A1A-8482-024D0C345F07}"/>
            </a:ext>
          </a:extLst>
        </xdr:cNvPr>
        <xdr:cNvSpPr/>
      </xdr:nvSpPr>
      <xdr:spPr>
        <a:xfrm>
          <a:off x="14325600" y="137811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4DF7FB0C-224B-4693-8A14-51AB1A316E34}"/>
            </a:ext>
          </a:extLst>
        </xdr:cNvPr>
        <xdr:cNvSpPr/>
      </xdr:nvSpPr>
      <xdr:spPr>
        <a:xfrm>
          <a:off x="135788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40FCE5A1-4CD6-4C60-8670-599E933EA8CD}"/>
            </a:ext>
          </a:extLst>
        </xdr:cNvPr>
        <xdr:cNvSpPr/>
      </xdr:nvSpPr>
      <xdr:spPr>
        <a:xfrm>
          <a:off x="128041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FC522943-08A9-434D-A5EB-AB79CB7C464F}"/>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A27D5FBB-FF43-405D-8F7D-C6BC1C85350A}"/>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E4E986B-89D3-447E-984B-028782F23B3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22EFF74-209F-4E16-9BB7-DB88BB3E34E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C123FF5-C979-48D8-B629-5A3291C09FA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671E338-0279-41A0-AD6A-9D2F6957AA9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1A89EDD-AACB-44A0-8F21-9277DB44C96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665" name="楕円 664">
          <a:extLst>
            <a:ext uri="{FF2B5EF4-FFF2-40B4-BE49-F238E27FC236}">
              <a16:creationId xmlns:a16="http://schemas.microsoft.com/office/drawing/2014/main" id="{D54855B8-A0F3-49BA-AE34-E5C2D0C1BD43}"/>
            </a:ext>
          </a:extLst>
        </xdr:cNvPr>
        <xdr:cNvSpPr/>
      </xdr:nvSpPr>
      <xdr:spPr>
        <a:xfrm>
          <a:off x="14325600" y="138986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130646</xdr:rowOff>
    </xdr:from>
    <xdr:ext cx="405111" cy="259045"/>
    <xdr:sp macro="" textlink="">
      <xdr:nvSpPr>
        <xdr:cNvPr id="666" name="【児童館】&#10;有形固定資産減価償却率該当値テキスト">
          <a:extLst>
            <a:ext uri="{FF2B5EF4-FFF2-40B4-BE49-F238E27FC236}">
              <a16:creationId xmlns:a16="http://schemas.microsoft.com/office/drawing/2014/main" id="{3483C169-33BE-4699-89E6-863D4A048AC6}"/>
            </a:ext>
          </a:extLst>
        </xdr:cNvPr>
        <xdr:cNvSpPr txBox="1"/>
      </xdr:nvSpPr>
      <xdr:spPr>
        <a:xfrm>
          <a:off x="14414500" y="138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111398</xdr:rowOff>
    </xdr:from>
    <xdr:to>
      <xdr:col>81</xdr:col>
      <xdr:colOff>101600</xdr:colOff>
      <xdr:row>83</xdr:row>
      <xdr:rowOff>41548</xdr:rowOff>
    </xdr:to>
    <xdr:sp macro="" textlink="">
      <xdr:nvSpPr>
        <xdr:cNvPr id="667" name="楕円 666">
          <a:extLst>
            <a:ext uri="{FF2B5EF4-FFF2-40B4-BE49-F238E27FC236}">
              <a16:creationId xmlns:a16="http://schemas.microsoft.com/office/drawing/2014/main" id="{E628BB0E-CC2F-46F4-87B5-37A33402B409}"/>
            </a:ext>
          </a:extLst>
        </xdr:cNvPr>
        <xdr:cNvSpPr/>
      </xdr:nvSpPr>
      <xdr:spPr>
        <a:xfrm>
          <a:off x="13578840" y="13857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162198</xdr:rowOff>
    </xdr:from>
    <xdr:to>
      <xdr:col>85</xdr:col>
      <xdr:colOff>127000</xdr:colOff>
      <xdr:row>83</xdr:row>
      <xdr:rowOff>31569</xdr:rowOff>
    </xdr:to>
    <xdr:cxnSp macro="">
      <xdr:nvCxnSpPr>
        <xdr:cNvPr id="668" name="直線コネクタ 667">
          <a:extLst>
            <a:ext uri="{FF2B5EF4-FFF2-40B4-BE49-F238E27FC236}">
              <a16:creationId xmlns:a16="http://schemas.microsoft.com/office/drawing/2014/main" id="{45F51938-E364-4B13-896E-7F457285664E}"/>
            </a:ext>
          </a:extLst>
        </xdr:cNvPr>
        <xdr:cNvCxnSpPr/>
      </xdr:nvCxnSpPr>
      <xdr:spPr>
        <a:xfrm>
          <a:off x="13629640" y="13908678"/>
          <a:ext cx="7467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49349</xdr:rowOff>
    </xdr:from>
    <xdr:to>
      <xdr:col>76</xdr:col>
      <xdr:colOff>165100</xdr:colOff>
      <xdr:row>83</xdr:row>
      <xdr:rowOff>150949</xdr:rowOff>
    </xdr:to>
    <xdr:sp macro="" textlink="">
      <xdr:nvSpPr>
        <xdr:cNvPr id="669" name="楕円 668">
          <a:extLst>
            <a:ext uri="{FF2B5EF4-FFF2-40B4-BE49-F238E27FC236}">
              <a16:creationId xmlns:a16="http://schemas.microsoft.com/office/drawing/2014/main" id="{1A7993DD-1516-4084-A27F-91BD9DF51B85}"/>
            </a:ext>
          </a:extLst>
        </xdr:cNvPr>
        <xdr:cNvSpPr/>
      </xdr:nvSpPr>
      <xdr:spPr>
        <a:xfrm>
          <a:off x="12804140" y="1396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162198</xdr:rowOff>
    </xdr:from>
    <xdr:to>
      <xdr:col>81</xdr:col>
      <xdr:colOff>50800</xdr:colOff>
      <xdr:row>83</xdr:row>
      <xdr:rowOff>100149</xdr:rowOff>
    </xdr:to>
    <xdr:cxnSp macro="">
      <xdr:nvCxnSpPr>
        <xdr:cNvPr id="670" name="直線コネクタ 669">
          <a:extLst>
            <a:ext uri="{FF2B5EF4-FFF2-40B4-BE49-F238E27FC236}">
              <a16:creationId xmlns:a16="http://schemas.microsoft.com/office/drawing/2014/main" id="{EA7238AB-3A39-47A7-8E59-AD9E7817DF79}"/>
            </a:ext>
          </a:extLst>
        </xdr:cNvPr>
        <xdr:cNvCxnSpPr/>
      </xdr:nvCxnSpPr>
      <xdr:spPr>
        <a:xfrm flipV="1">
          <a:off x="12854940" y="13908678"/>
          <a:ext cx="774700" cy="10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13426</xdr:rowOff>
    </xdr:from>
    <xdr:to>
      <xdr:col>72</xdr:col>
      <xdr:colOff>38100</xdr:colOff>
      <xdr:row>83</xdr:row>
      <xdr:rowOff>115026</xdr:rowOff>
    </xdr:to>
    <xdr:sp macro="" textlink="">
      <xdr:nvSpPr>
        <xdr:cNvPr id="671" name="楕円 670">
          <a:extLst>
            <a:ext uri="{FF2B5EF4-FFF2-40B4-BE49-F238E27FC236}">
              <a16:creationId xmlns:a16="http://schemas.microsoft.com/office/drawing/2014/main" id="{F79C57EF-37AF-4CD8-B2D9-828D4BE5D9EB}"/>
            </a:ext>
          </a:extLst>
        </xdr:cNvPr>
        <xdr:cNvSpPr/>
      </xdr:nvSpPr>
      <xdr:spPr>
        <a:xfrm>
          <a:off x="12029440" y="139275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64226</xdr:rowOff>
    </xdr:from>
    <xdr:to>
      <xdr:col>76</xdr:col>
      <xdr:colOff>114300</xdr:colOff>
      <xdr:row>83</xdr:row>
      <xdr:rowOff>100149</xdr:rowOff>
    </xdr:to>
    <xdr:cxnSp macro="">
      <xdr:nvCxnSpPr>
        <xdr:cNvPr id="672" name="直線コネクタ 671">
          <a:extLst>
            <a:ext uri="{FF2B5EF4-FFF2-40B4-BE49-F238E27FC236}">
              <a16:creationId xmlns:a16="http://schemas.microsoft.com/office/drawing/2014/main" id="{35DBC14F-5D1B-441C-8CAB-66C7BB234DE5}"/>
            </a:ext>
          </a:extLst>
        </xdr:cNvPr>
        <xdr:cNvCxnSpPr/>
      </xdr:nvCxnSpPr>
      <xdr:spPr>
        <a:xfrm>
          <a:off x="12072620" y="13978346"/>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150586</xdr:rowOff>
    </xdr:from>
    <xdr:to>
      <xdr:col>67</xdr:col>
      <xdr:colOff>101600</xdr:colOff>
      <xdr:row>83</xdr:row>
      <xdr:rowOff>80736</xdr:rowOff>
    </xdr:to>
    <xdr:sp macro="" textlink="">
      <xdr:nvSpPr>
        <xdr:cNvPr id="673" name="楕円 672">
          <a:extLst>
            <a:ext uri="{FF2B5EF4-FFF2-40B4-BE49-F238E27FC236}">
              <a16:creationId xmlns:a16="http://schemas.microsoft.com/office/drawing/2014/main" id="{6552CE74-E3E3-4434-98E0-9900FDADF39D}"/>
            </a:ext>
          </a:extLst>
        </xdr:cNvPr>
        <xdr:cNvSpPr/>
      </xdr:nvSpPr>
      <xdr:spPr>
        <a:xfrm>
          <a:off x="11231880" y="13897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29936</xdr:rowOff>
    </xdr:from>
    <xdr:to>
      <xdr:col>71</xdr:col>
      <xdr:colOff>177800</xdr:colOff>
      <xdr:row>83</xdr:row>
      <xdr:rowOff>64226</xdr:rowOff>
    </xdr:to>
    <xdr:cxnSp macro="">
      <xdr:nvCxnSpPr>
        <xdr:cNvPr id="674" name="直線コネクタ 673">
          <a:extLst>
            <a:ext uri="{FF2B5EF4-FFF2-40B4-BE49-F238E27FC236}">
              <a16:creationId xmlns:a16="http://schemas.microsoft.com/office/drawing/2014/main" id="{019947F9-C7AC-49FD-9F35-C71975A74009}"/>
            </a:ext>
          </a:extLst>
        </xdr:cNvPr>
        <xdr:cNvCxnSpPr/>
      </xdr:nvCxnSpPr>
      <xdr:spPr>
        <a:xfrm>
          <a:off x="11282680" y="13944056"/>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224C9308-547D-4AA3-A72C-0EDAFE685E61}"/>
            </a:ext>
          </a:extLst>
        </xdr:cNvPr>
        <xdr:cNvSpPr txBox="1"/>
      </xdr:nvSpPr>
      <xdr:spPr>
        <a:xfrm>
          <a:off x="134372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47810885-957B-4CED-972B-1B3640114177}"/>
            </a:ext>
          </a:extLst>
        </xdr:cNvPr>
        <xdr:cNvSpPr txBox="1"/>
      </xdr:nvSpPr>
      <xdr:spPr>
        <a:xfrm>
          <a:off x="126752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a:extLst>
            <a:ext uri="{FF2B5EF4-FFF2-40B4-BE49-F238E27FC236}">
              <a16:creationId xmlns:a16="http://schemas.microsoft.com/office/drawing/2014/main" id="{0A0CEF94-A3DD-4546-AD13-26AD6D65BFD9}"/>
            </a:ext>
          </a:extLst>
        </xdr:cNvPr>
        <xdr:cNvSpPr txBox="1"/>
      </xdr:nvSpPr>
      <xdr:spPr>
        <a:xfrm>
          <a:off x="1190054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53F97D1C-D5CA-4800-9E47-A803EE516A1E}"/>
            </a:ext>
          </a:extLst>
        </xdr:cNvPr>
        <xdr:cNvSpPr txBox="1"/>
      </xdr:nvSpPr>
      <xdr:spPr>
        <a:xfrm>
          <a:off x="1110298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32675</xdr:rowOff>
    </xdr:from>
    <xdr:ext cx="405111" cy="259045"/>
    <xdr:sp macro="" textlink="">
      <xdr:nvSpPr>
        <xdr:cNvPr id="679" name="n_1mainValue【児童館】&#10;有形固定資産減価償却率">
          <a:extLst>
            <a:ext uri="{FF2B5EF4-FFF2-40B4-BE49-F238E27FC236}">
              <a16:creationId xmlns:a16="http://schemas.microsoft.com/office/drawing/2014/main" id="{4AF013E7-13EF-4A4D-B432-4D09A086BFE1}"/>
            </a:ext>
          </a:extLst>
        </xdr:cNvPr>
        <xdr:cNvSpPr txBox="1"/>
      </xdr:nvSpPr>
      <xdr:spPr>
        <a:xfrm>
          <a:off x="1343724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142076</xdr:rowOff>
    </xdr:from>
    <xdr:ext cx="405111" cy="259045"/>
    <xdr:sp macro="" textlink="">
      <xdr:nvSpPr>
        <xdr:cNvPr id="680" name="n_2mainValue【児童館】&#10;有形固定資産減価償却率">
          <a:extLst>
            <a:ext uri="{FF2B5EF4-FFF2-40B4-BE49-F238E27FC236}">
              <a16:creationId xmlns:a16="http://schemas.microsoft.com/office/drawing/2014/main" id="{7849F85A-90DC-4FDF-83DE-A2FBAA03D49C}"/>
            </a:ext>
          </a:extLst>
        </xdr:cNvPr>
        <xdr:cNvSpPr txBox="1"/>
      </xdr:nvSpPr>
      <xdr:spPr>
        <a:xfrm>
          <a:off x="1267524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106153</xdr:rowOff>
    </xdr:from>
    <xdr:ext cx="405111" cy="259045"/>
    <xdr:sp macro="" textlink="">
      <xdr:nvSpPr>
        <xdr:cNvPr id="681" name="n_3mainValue【児童館】&#10;有形固定資産減価償却率">
          <a:extLst>
            <a:ext uri="{FF2B5EF4-FFF2-40B4-BE49-F238E27FC236}">
              <a16:creationId xmlns:a16="http://schemas.microsoft.com/office/drawing/2014/main" id="{7581EFA8-5BB7-433B-B24D-79004A5C7C8E}"/>
            </a:ext>
          </a:extLst>
        </xdr:cNvPr>
        <xdr:cNvSpPr txBox="1"/>
      </xdr:nvSpPr>
      <xdr:spPr>
        <a:xfrm>
          <a:off x="11900544" y="1402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71863</xdr:rowOff>
    </xdr:from>
    <xdr:ext cx="405111" cy="259045"/>
    <xdr:sp macro="" textlink="">
      <xdr:nvSpPr>
        <xdr:cNvPr id="682" name="n_4mainValue【児童館】&#10;有形固定資産減価償却率">
          <a:extLst>
            <a:ext uri="{FF2B5EF4-FFF2-40B4-BE49-F238E27FC236}">
              <a16:creationId xmlns:a16="http://schemas.microsoft.com/office/drawing/2014/main" id="{4C02298A-FF3B-406D-856D-E9041829120D}"/>
            </a:ext>
          </a:extLst>
        </xdr:cNvPr>
        <xdr:cNvSpPr txBox="1"/>
      </xdr:nvSpPr>
      <xdr:spPr>
        <a:xfrm>
          <a:off x="11102984" y="13985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8710F01-9666-4C45-BFE5-72E5A4B3A7D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E3DFBD88-3B27-41E3-AF09-6E28EE9D7BB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40AF84AF-AA13-40A4-87FB-9F42904D303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51AFC88E-C83A-4B02-B98B-59851144732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1FB82EBC-519D-4A8F-B20D-07C6DD26E12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25B2B797-E2EF-4A47-BC12-98BB4A34629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A4B6996F-D952-40FE-B7C1-31F489FD85F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30A6CE6B-4EBE-4EC1-8D87-38A79ABEEA4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60DF9D7-6DB0-4C2C-99B6-5541F98CC47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65D177F9-FC23-4030-AC87-EEE602644F6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C30C2289-E08E-4E5D-8CC3-41F89BE12F2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54ED01D0-D185-4EEE-981B-9FB34FB67E9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4007BA33-95ED-48B8-9EB5-665C1C9FCCC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931232BA-2B03-4F5D-A29E-8B6FD65C786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54AB3B09-7A12-4A03-ADED-D1542411FEF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B2261489-7AC8-4635-A519-33D23354080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4DC61F90-763F-4744-BDDE-89EA53AF20BB}"/>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9B45E384-5D7B-4005-8365-695BD74C96E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2FFFBB53-38E3-417E-A71E-FBF5B3BA237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520891C9-AF99-4513-9060-1FA47A93077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C7FCDFB-8E8B-4F1B-965E-988BE61CDFE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B592159-2ACE-4D44-B56A-EE363C51D08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980B5AC5-DBD0-42ED-B1CA-7269D650E47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B979BD9D-3531-4A1B-A19D-E2062BA4D1CA}"/>
            </a:ext>
          </a:extLst>
        </xdr:cNvPr>
        <xdr:cNvCxnSpPr/>
      </xdr:nvCxnSpPr>
      <xdr:spPr>
        <a:xfrm flipV="1">
          <a:off x="19509104" y="131140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25D5E40C-AFAE-434B-8C5D-6822374CC336}"/>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836A3D25-AC90-4CF9-97F4-BEC6B0BF7924}"/>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8C371949-AEF3-4C47-8EFE-E23E069B726C}"/>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85948583-545C-4A33-A12F-39A93F2ECC8C}"/>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E64FB21E-B2BE-4096-A38E-E457C31FD43A}"/>
            </a:ext>
          </a:extLst>
        </xdr:cNvPr>
        <xdr:cNvSpPr txBox="1"/>
      </xdr:nvSpPr>
      <xdr:spPr>
        <a:xfrm>
          <a:off x="19547840" y="1387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AC53C8B9-33CC-4375-9EB9-976E679FD6C5}"/>
            </a:ext>
          </a:extLst>
        </xdr:cNvPr>
        <xdr:cNvSpPr/>
      </xdr:nvSpPr>
      <xdr:spPr>
        <a:xfrm>
          <a:off x="1945894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98D7D8F2-6990-49C3-AF94-9DF22652D0E3}"/>
            </a:ext>
          </a:extLst>
        </xdr:cNvPr>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8CA307C8-F9C1-4503-BC58-4FC5D97BAB7B}"/>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552ADB94-F4D4-41C0-9AD9-E747324E99F3}"/>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55838323-7B37-4C03-A53E-345F536382D6}"/>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EFCC2C8-EA2B-4378-9EE9-5BC05019019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F122476-668B-4AB1-AFDD-FEA0900C2BC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2716FBC-5341-4370-8340-8168A41DDE7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538BE42-AF55-4774-96BE-6923007B528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9B85AF4-0D3C-4084-B144-2CA6A4201BA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722" name="楕円 721">
          <a:extLst>
            <a:ext uri="{FF2B5EF4-FFF2-40B4-BE49-F238E27FC236}">
              <a16:creationId xmlns:a16="http://schemas.microsoft.com/office/drawing/2014/main" id="{04990750-7451-49A3-90A2-8B0EC17021DD}"/>
            </a:ext>
          </a:extLst>
        </xdr:cNvPr>
        <xdr:cNvSpPr/>
      </xdr:nvSpPr>
      <xdr:spPr>
        <a:xfrm>
          <a:off x="1945894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723" name="【児童館】&#10;一人当たり面積該当値テキスト">
          <a:extLst>
            <a:ext uri="{FF2B5EF4-FFF2-40B4-BE49-F238E27FC236}">
              <a16:creationId xmlns:a16="http://schemas.microsoft.com/office/drawing/2014/main" id="{69EAC27B-421C-4D53-B24A-A5CE00725D6C}"/>
            </a:ext>
          </a:extLst>
        </xdr:cNvPr>
        <xdr:cNvSpPr txBox="1"/>
      </xdr:nvSpPr>
      <xdr:spPr>
        <a:xfrm>
          <a:off x="1954784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724" name="楕円 723">
          <a:extLst>
            <a:ext uri="{FF2B5EF4-FFF2-40B4-BE49-F238E27FC236}">
              <a16:creationId xmlns:a16="http://schemas.microsoft.com/office/drawing/2014/main" id="{BADCBB31-A569-4509-831D-4B9A0D16E07C}"/>
            </a:ext>
          </a:extLst>
        </xdr:cNvPr>
        <xdr:cNvSpPr/>
      </xdr:nvSpPr>
      <xdr:spPr>
        <a:xfrm>
          <a:off x="1873504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725" name="直線コネクタ 724">
          <a:extLst>
            <a:ext uri="{FF2B5EF4-FFF2-40B4-BE49-F238E27FC236}">
              <a16:creationId xmlns:a16="http://schemas.microsoft.com/office/drawing/2014/main" id="{1D8E86F1-25A7-4A61-8A1C-ED87271B1A6B}"/>
            </a:ext>
          </a:extLst>
        </xdr:cNvPr>
        <xdr:cNvCxnSpPr/>
      </xdr:nvCxnSpPr>
      <xdr:spPr>
        <a:xfrm>
          <a:off x="18778220" y="144018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726" name="楕円 725">
          <a:extLst>
            <a:ext uri="{FF2B5EF4-FFF2-40B4-BE49-F238E27FC236}">
              <a16:creationId xmlns:a16="http://schemas.microsoft.com/office/drawing/2014/main" id="{C76D7C0D-370F-477F-8E43-BD022DC3AA88}"/>
            </a:ext>
          </a:extLst>
        </xdr:cNvPr>
        <xdr:cNvSpPr/>
      </xdr:nvSpPr>
      <xdr:spPr>
        <a:xfrm>
          <a:off x="179374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152400</xdr:rowOff>
    </xdr:to>
    <xdr:cxnSp macro="">
      <xdr:nvCxnSpPr>
        <xdr:cNvPr id="727" name="直線コネクタ 726">
          <a:extLst>
            <a:ext uri="{FF2B5EF4-FFF2-40B4-BE49-F238E27FC236}">
              <a16:creationId xmlns:a16="http://schemas.microsoft.com/office/drawing/2014/main" id="{FADF8DFA-47C5-4039-B39A-C7ABCB3DC2F8}"/>
            </a:ext>
          </a:extLst>
        </xdr:cNvPr>
        <xdr:cNvCxnSpPr/>
      </xdr:nvCxnSpPr>
      <xdr:spPr>
        <a:xfrm>
          <a:off x="17988280" y="144018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28" name="楕円 727">
          <a:extLst>
            <a:ext uri="{FF2B5EF4-FFF2-40B4-BE49-F238E27FC236}">
              <a16:creationId xmlns:a16="http://schemas.microsoft.com/office/drawing/2014/main" id="{7F636113-73B1-4C62-AF8F-9ACF7D5D4909}"/>
            </a:ext>
          </a:extLst>
        </xdr:cNvPr>
        <xdr:cNvSpPr/>
      </xdr:nvSpPr>
      <xdr:spPr>
        <a:xfrm>
          <a:off x="171627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152400</xdr:rowOff>
    </xdr:to>
    <xdr:cxnSp macro="">
      <xdr:nvCxnSpPr>
        <xdr:cNvPr id="729" name="直線コネクタ 728">
          <a:extLst>
            <a:ext uri="{FF2B5EF4-FFF2-40B4-BE49-F238E27FC236}">
              <a16:creationId xmlns:a16="http://schemas.microsoft.com/office/drawing/2014/main" id="{A1FE4044-23A3-4E73-8505-FD16DF48D0A0}"/>
            </a:ext>
          </a:extLst>
        </xdr:cNvPr>
        <xdr:cNvCxnSpPr/>
      </xdr:nvCxnSpPr>
      <xdr:spPr>
        <a:xfrm>
          <a:off x="17213580" y="144018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730" name="楕円 729">
          <a:extLst>
            <a:ext uri="{FF2B5EF4-FFF2-40B4-BE49-F238E27FC236}">
              <a16:creationId xmlns:a16="http://schemas.microsoft.com/office/drawing/2014/main" id="{B7BB05B9-A1F4-4FAF-A871-69812DBA8F10}"/>
            </a:ext>
          </a:extLst>
        </xdr:cNvPr>
        <xdr:cNvSpPr/>
      </xdr:nvSpPr>
      <xdr:spPr>
        <a:xfrm>
          <a:off x="1638808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152400</xdr:rowOff>
    </xdr:to>
    <xdr:cxnSp macro="">
      <xdr:nvCxnSpPr>
        <xdr:cNvPr id="731" name="直線コネクタ 730">
          <a:extLst>
            <a:ext uri="{FF2B5EF4-FFF2-40B4-BE49-F238E27FC236}">
              <a16:creationId xmlns:a16="http://schemas.microsoft.com/office/drawing/2014/main" id="{4FF43BA9-9D97-45AD-982B-32087831F682}"/>
            </a:ext>
          </a:extLst>
        </xdr:cNvPr>
        <xdr:cNvCxnSpPr/>
      </xdr:nvCxnSpPr>
      <xdr:spPr>
        <a:xfrm>
          <a:off x="16431260" y="144018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51997C72-02C3-4F48-A319-235901FD0C23}"/>
            </a:ext>
          </a:extLst>
        </xdr:cNvPr>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6BA64076-BB8D-4578-85C0-3D2F1B21E7E9}"/>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28753AB8-7241-49A4-922F-9043A9CFA18E}"/>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C1A61A3B-E92B-487B-B468-D77A8F77990E}"/>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736" name="n_1mainValue【児童館】&#10;一人当たり面積">
          <a:extLst>
            <a:ext uri="{FF2B5EF4-FFF2-40B4-BE49-F238E27FC236}">
              <a16:creationId xmlns:a16="http://schemas.microsoft.com/office/drawing/2014/main" id="{7FB0B90C-177F-48A4-8894-4BB9D22101C0}"/>
            </a:ext>
          </a:extLst>
        </xdr:cNvPr>
        <xdr:cNvSpPr txBox="1"/>
      </xdr:nvSpPr>
      <xdr:spPr>
        <a:xfrm>
          <a:off x="185611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37" name="n_2mainValue【児童館】&#10;一人当たり面積">
          <a:extLst>
            <a:ext uri="{FF2B5EF4-FFF2-40B4-BE49-F238E27FC236}">
              <a16:creationId xmlns:a16="http://schemas.microsoft.com/office/drawing/2014/main" id="{239F577C-BDF1-445C-BE89-E6176FBEE355}"/>
            </a:ext>
          </a:extLst>
        </xdr:cNvPr>
        <xdr:cNvSpPr txBox="1"/>
      </xdr:nvSpPr>
      <xdr:spPr>
        <a:xfrm>
          <a:off x="177762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738" name="n_3mainValue【児童館】&#10;一人当たり面積">
          <a:extLst>
            <a:ext uri="{FF2B5EF4-FFF2-40B4-BE49-F238E27FC236}">
              <a16:creationId xmlns:a16="http://schemas.microsoft.com/office/drawing/2014/main" id="{36A20BF0-B789-41C8-9DF8-B8C2A59056BE}"/>
            </a:ext>
          </a:extLst>
        </xdr:cNvPr>
        <xdr:cNvSpPr txBox="1"/>
      </xdr:nvSpPr>
      <xdr:spPr>
        <a:xfrm>
          <a:off x="170015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739" name="n_4mainValue【児童館】&#10;一人当たり面積">
          <a:extLst>
            <a:ext uri="{FF2B5EF4-FFF2-40B4-BE49-F238E27FC236}">
              <a16:creationId xmlns:a16="http://schemas.microsoft.com/office/drawing/2014/main" id="{F63BF556-3E4A-4863-9635-54166333A4AC}"/>
            </a:ext>
          </a:extLst>
        </xdr:cNvPr>
        <xdr:cNvSpPr txBox="1"/>
      </xdr:nvSpPr>
      <xdr:spPr>
        <a:xfrm>
          <a:off x="162268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0AFE925-B73F-46B1-BEEB-D669A3B53B4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98B42565-C238-4A1A-8767-BE24892027E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2999E568-F310-41A6-B5E8-164C04A202E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8A5BA438-3074-4969-B9FE-939C42786BA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351CC3E-8505-4AEC-919C-01963E8A2E3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F9E34B4-6A2A-4A4B-9A71-28FCD9B7FA2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CBA7BDD0-567A-408E-B153-BCF8FEBB1D3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9A691BE-01F5-4183-82A3-1CCBC58BF46E}"/>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D6A8B7CF-FBE5-4BEF-9BAC-3D75B9D6531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7BF59EE7-274E-4492-8DB6-E7C2CF7D524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6E6DCF94-A465-4FB2-8E1B-555C5CC01D8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1EC2F6FE-8C36-471C-84DD-460C9566609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91DB9E85-A1FD-4BEE-9BA8-9514FDD6E69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C77274AD-B085-4F95-B749-29E45DE4A6A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0F8F2436-A153-43CC-B42E-0A991ACCFDB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B8B42651-2430-4F57-97AD-4B1ADFC20A5B}"/>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5B933861-5B41-4021-96FB-078F18581F8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DC3DA4B0-C722-4BCF-8CB1-7085F1E4BA1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B0A1D0DC-5165-4796-9C59-7CE4A0313D4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類似団体平均と比較して、交通の要衝であるという特性から、一人当たりの道路延長や橋梁等の有形固定資産額が高い。また、現在も人口</a:t>
          </a:r>
          <a:r>
            <a:rPr kumimoji="1" lang="ja-JP" altLang="en-US" sz="1100">
              <a:solidFill>
                <a:schemeClr val="dk1"/>
              </a:solidFill>
              <a:effectLst/>
              <a:latin typeface="+mn-lt"/>
              <a:ea typeface="+mn-ea"/>
              <a:cs typeface="+mn-cs"/>
            </a:rPr>
            <a:t>を維持しているため</a:t>
          </a:r>
          <a:r>
            <a:rPr kumimoji="1" lang="ja-JP" altLang="ja-JP" sz="1100">
              <a:solidFill>
                <a:schemeClr val="dk1"/>
              </a:solidFill>
              <a:effectLst/>
              <a:latin typeface="+mn-lt"/>
              <a:ea typeface="+mn-ea"/>
              <a:cs typeface="+mn-cs"/>
            </a:rPr>
            <a:t>一人当たりの施設面積は低い傾向にある。</a:t>
          </a:r>
          <a:endParaRPr lang="ja-JP" altLang="ja-JP" sz="1400">
            <a:effectLst/>
          </a:endParaRPr>
        </a:p>
        <a:p>
          <a:r>
            <a:rPr kumimoji="1" lang="ja-JP" altLang="ja-JP" sz="1100">
              <a:solidFill>
                <a:schemeClr val="dk1"/>
              </a:solidFill>
              <a:effectLst/>
              <a:latin typeface="+mn-lt"/>
              <a:ea typeface="+mn-ea"/>
              <a:cs typeface="+mn-cs"/>
            </a:rPr>
            <a:t>　積極的に改修を行って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学校施設の減価償却率は類似団体平均よりも低い状態であるが、認定こども園・幼稚園・保育所、公営住宅の減価償却率は類似団体平均よりも高い状態である。</a:t>
          </a:r>
          <a:endParaRPr lang="ja-JP" altLang="ja-JP" sz="1400">
            <a:effectLst/>
          </a:endParaRPr>
        </a:p>
        <a:p>
          <a:r>
            <a:rPr kumimoji="1" lang="ja-JP" altLang="ja-JP" sz="1100">
              <a:solidFill>
                <a:schemeClr val="dk1"/>
              </a:solidFill>
              <a:effectLst/>
              <a:latin typeface="+mn-lt"/>
              <a:ea typeface="+mn-ea"/>
              <a:cs typeface="+mn-cs"/>
            </a:rPr>
            <a:t>　市有の公共施設については、公共施設等総合管理計画等に基づき、</a:t>
          </a:r>
          <a:r>
            <a:rPr kumimoji="1" lang="ja-JP" altLang="en-US" sz="1100">
              <a:solidFill>
                <a:schemeClr val="dk1"/>
              </a:solidFill>
              <a:effectLst/>
              <a:latin typeface="+mn-lt"/>
              <a:ea typeface="+mn-ea"/>
              <a:cs typeface="+mn-cs"/>
            </a:rPr>
            <a:t>諸経費の増加に留意しつつ、</a:t>
          </a:r>
          <a:r>
            <a:rPr kumimoji="1" lang="ja-JP" altLang="ja-JP" sz="1100">
              <a:solidFill>
                <a:schemeClr val="dk1"/>
              </a:solidFill>
              <a:effectLst/>
              <a:latin typeface="+mn-lt"/>
              <a:ea typeface="+mn-ea"/>
              <a:cs typeface="+mn-cs"/>
            </a:rPr>
            <a:t>引き続き長寿命化を実施していく。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25A3F9-A6EC-4646-AEC2-3964D4F985A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1AAD7B-98C5-4E84-B9D1-8A811609FAC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5497E8-1B98-488E-AB9E-23CAE0028E8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89AB36-2A3D-4497-A484-881F2C4BF88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9D047C-AA85-44E3-893E-88C4D205791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3B8EC2-6FB4-469A-8B1A-6B310E85FD8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2DA438-6ABA-4E13-8A9B-7899CCE4A4B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E79E3D-ED72-4B44-A8B9-4FF20D86968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8B7B68-1DD7-45CA-AE93-E32D583CDEA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48A575-BF7C-47DD-A3D9-DAF335C9CCD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74,492
72,586
71.72
35,422,753
34,203,965
968,049
16,752,802
23,161,405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B41B25-6350-44C7-A3EC-AFC3908CBAF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E868A5-C3DA-4CC8-95C9-0ED8237E687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297E800-2B23-4B73-A8BB-C7B11C7600D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A90BEC-0435-4E20-87B4-C590D43F0F3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3AD857-8990-4314-8474-BE311E78271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44A1976-FB7D-4903-A28F-11A0F21A888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B23F01-3E4A-49CC-BC66-879B654809A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505AC5-4FED-4E6B-AB76-CBE6250A052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A96C90-7221-4C83-B3EA-E4EF8EF89B9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B3CB8F-7BF0-4998-86C5-0626F0D0CB6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A2CC65-1232-4D83-8A88-A99BCCFE62B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464F9F-929F-486A-8A92-E09E86A6AFE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6F06A0-0149-40F9-83B2-AE9067E0E7D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0FD5BF-A1DE-47B4-87F6-6124B890327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A9753B-2E40-4394-95A4-C453E8A4B9F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D09881-4C3C-4DFB-96AF-4C4A38AA1F8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79E6D4-A752-44E0-83EA-F4165707D1C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9F7FFD-58C9-479A-8F83-61B61EA5D45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13CBC3-C365-4E49-AF3E-D6B04E9728C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AE920F-FEDD-40A0-89D3-85F3279504D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8BF636-0581-4B1C-9AD5-8F1C767DDB8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EB78F4-5DFC-43B8-A5D2-DE2E5E0800A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E23391-B72D-4230-BC56-CDFEF7DFF6D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AA025F-9DDC-427E-A7C6-28399ADE0E7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578FF8-B1D4-4313-BE23-D0CDACD9AC5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99035E-4AD8-4D96-ADC8-DD2CD8DF392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C9413A-755A-426D-B7E3-BAD897B944A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B2111B-A83E-4D1F-9B54-2CB310E3DF3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75F410-8F7D-42D1-B9F9-21E215CCACF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BC9919-3B0A-4B36-9FD3-416E758115F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0C803E-870B-4A6E-95CB-BE659957655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EE4D35-287F-47E7-8C54-C98DBD17BBB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CFCE6B2-FDD3-4EB5-AA99-3CB76E7ED5B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E63CEF9-37EC-4D75-8173-551D5737C9FA}"/>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C61455B-72D2-4386-B4A9-4D34ACF2082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A4B0308-F688-4679-A6A8-C748BE62E4E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1AE6CED-AF3B-4244-9E7D-66DD682B1CB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69BF260-F56F-440A-BAC0-6654BD118B8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876555D-F385-4295-80CD-F3606058DA7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271BC1D-A88F-4403-BEDF-0F8E1BA3C685}"/>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B65E1A-CB00-4ED2-95EC-03B7C865F0F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B09AF98-CC4C-4985-8228-C8DE8122DC9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0F58F47-FCAA-4786-9EA3-28FDDC7E782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30A4C8F-F36E-4A4D-884A-99D4AE2A0D7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25D8261-0E5C-4EA2-8180-D288B6F01CC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95A2264-62D5-4278-BC24-063F2C23152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1EFE7CB4-44BB-4F28-8A88-ED2D4AD26215}"/>
            </a:ext>
          </a:extLst>
        </xdr:cNvPr>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5E948D4C-8371-45BE-9DC2-920868B1C248}"/>
            </a:ext>
          </a:extLst>
        </xdr:cNvPr>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E8957D7C-9252-44EB-BFA7-4B3501327B0E}"/>
            </a:ext>
          </a:extLst>
        </xdr:cNvPr>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3607DA12-128A-4301-A5A2-255D94D0ABFC}"/>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366CF7DC-EAC1-48D8-986F-CD00A8FFF3C7}"/>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689D8E59-DF7D-4A14-92EE-7AF8EFFDACE3}"/>
            </a:ext>
          </a:extLst>
        </xdr:cNvPr>
        <xdr:cNvSpPr txBox="1"/>
      </xdr:nvSpPr>
      <xdr:spPr>
        <a:xfrm>
          <a:off x="4124960" y="618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11B7489D-1BBE-4897-A983-0C33AD01884E}"/>
            </a:ext>
          </a:extLst>
        </xdr:cNvPr>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4852711B-3C8E-4F2F-A9B4-255F074A09C8}"/>
            </a:ext>
          </a:extLst>
        </xdr:cNvPr>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ED68345-2F67-43C3-8957-880BBBEF5791}"/>
            </a:ext>
          </a:extLst>
        </xdr:cNvPr>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FFFE0404-07BA-4330-B92E-07B69C9F2FBD}"/>
            </a:ext>
          </a:extLst>
        </xdr:cNvPr>
        <xdr:cNvSpPr/>
      </xdr:nvSpPr>
      <xdr:spPr>
        <a:xfrm>
          <a:off x="173990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338E34A0-0081-43E4-B4CE-4D6CFBFFBEEA}"/>
            </a:ext>
          </a:extLst>
        </xdr:cNvPr>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6BB42EF-AF2A-45D3-9068-C684BEFB8FF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847AA6-C9D3-4DEF-BABC-C8037781B39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239277F-00D3-40B2-A0E6-D82687C50C6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E7C21F-D066-4CFA-99E8-DCFC3707E24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44CA66C-BC36-4AF6-BD25-757711F2B4E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33565</xdr:rowOff>
    </xdr:from>
    <xdr:to>
      <xdr:col>24</xdr:col>
      <xdr:colOff>114300</xdr:colOff>
      <xdr:row>39</xdr:row>
      <xdr:rowOff>135165</xdr:rowOff>
    </xdr:to>
    <xdr:sp macro="" textlink="">
      <xdr:nvSpPr>
        <xdr:cNvPr id="74" name="楕円 73">
          <a:extLst>
            <a:ext uri="{FF2B5EF4-FFF2-40B4-BE49-F238E27FC236}">
              <a16:creationId xmlns:a16="http://schemas.microsoft.com/office/drawing/2014/main" id="{F38D7C4C-E16E-4F5E-B09D-A25D5FF082FA}"/>
            </a:ext>
          </a:extLst>
        </xdr:cNvPr>
        <xdr:cNvSpPr/>
      </xdr:nvSpPr>
      <xdr:spPr>
        <a:xfrm>
          <a:off x="4036060" y="65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11992</xdr:rowOff>
    </xdr:from>
    <xdr:ext cx="405111" cy="259045"/>
    <xdr:sp macro="" textlink="">
      <xdr:nvSpPr>
        <xdr:cNvPr id="75" name="【図書館】&#10;有形固定資産減価償却率該当値テキスト">
          <a:extLst>
            <a:ext uri="{FF2B5EF4-FFF2-40B4-BE49-F238E27FC236}">
              <a16:creationId xmlns:a16="http://schemas.microsoft.com/office/drawing/2014/main" id="{09D757BB-DCC6-4551-B771-4EC33F29FD8D}"/>
            </a:ext>
          </a:extLst>
        </xdr:cNvPr>
        <xdr:cNvSpPr txBox="1"/>
      </xdr:nvSpPr>
      <xdr:spPr>
        <a:xfrm>
          <a:off x="4124960" y="65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7438</xdr:rowOff>
    </xdr:from>
    <xdr:to>
      <xdr:col>20</xdr:col>
      <xdr:colOff>38100</xdr:colOff>
      <xdr:row>39</xdr:row>
      <xdr:rowOff>109038</xdr:rowOff>
    </xdr:to>
    <xdr:sp macro="" textlink="">
      <xdr:nvSpPr>
        <xdr:cNvPr id="76" name="楕円 75">
          <a:extLst>
            <a:ext uri="{FF2B5EF4-FFF2-40B4-BE49-F238E27FC236}">
              <a16:creationId xmlns:a16="http://schemas.microsoft.com/office/drawing/2014/main" id="{7ADA1562-EBCF-4368-A842-5B1CA381062B}"/>
            </a:ext>
          </a:extLst>
        </xdr:cNvPr>
        <xdr:cNvSpPr/>
      </xdr:nvSpPr>
      <xdr:spPr>
        <a:xfrm>
          <a:off x="3312160" y="6545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58238</xdr:rowOff>
    </xdr:from>
    <xdr:to>
      <xdr:col>24</xdr:col>
      <xdr:colOff>63500</xdr:colOff>
      <xdr:row>39</xdr:row>
      <xdr:rowOff>84365</xdr:rowOff>
    </xdr:to>
    <xdr:cxnSp macro="">
      <xdr:nvCxnSpPr>
        <xdr:cNvPr id="77" name="直線コネクタ 76">
          <a:extLst>
            <a:ext uri="{FF2B5EF4-FFF2-40B4-BE49-F238E27FC236}">
              <a16:creationId xmlns:a16="http://schemas.microsoft.com/office/drawing/2014/main" id="{9D9BF3A6-EA7E-460E-A2DD-C6A32B3772CC}"/>
            </a:ext>
          </a:extLst>
        </xdr:cNvPr>
        <xdr:cNvCxnSpPr/>
      </xdr:nvCxnSpPr>
      <xdr:spPr>
        <a:xfrm>
          <a:off x="3355340" y="6596198"/>
          <a:ext cx="7315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162560</xdr:rowOff>
    </xdr:from>
    <xdr:to>
      <xdr:col>15</xdr:col>
      <xdr:colOff>101600</xdr:colOff>
      <xdr:row>39</xdr:row>
      <xdr:rowOff>92710</xdr:rowOff>
    </xdr:to>
    <xdr:sp macro="" textlink="">
      <xdr:nvSpPr>
        <xdr:cNvPr id="78" name="楕円 77">
          <a:extLst>
            <a:ext uri="{FF2B5EF4-FFF2-40B4-BE49-F238E27FC236}">
              <a16:creationId xmlns:a16="http://schemas.microsoft.com/office/drawing/2014/main" id="{FA1F64F0-BDEB-47B0-8A6F-BD70617B93B8}"/>
            </a:ext>
          </a:extLst>
        </xdr:cNvPr>
        <xdr:cNvSpPr/>
      </xdr:nvSpPr>
      <xdr:spPr>
        <a:xfrm>
          <a:off x="251460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58238</xdr:rowOff>
    </xdr:to>
    <xdr:cxnSp macro="">
      <xdr:nvCxnSpPr>
        <xdr:cNvPr id="79" name="直線コネクタ 78">
          <a:extLst>
            <a:ext uri="{FF2B5EF4-FFF2-40B4-BE49-F238E27FC236}">
              <a16:creationId xmlns:a16="http://schemas.microsoft.com/office/drawing/2014/main" id="{3FCC2470-8F3E-4BE7-A15F-B3AAF1822F8D}"/>
            </a:ext>
          </a:extLst>
        </xdr:cNvPr>
        <xdr:cNvCxnSpPr/>
      </xdr:nvCxnSpPr>
      <xdr:spPr>
        <a:xfrm>
          <a:off x="2565400" y="6579870"/>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33565</xdr:rowOff>
    </xdr:from>
    <xdr:to>
      <xdr:col>10</xdr:col>
      <xdr:colOff>165100</xdr:colOff>
      <xdr:row>39</xdr:row>
      <xdr:rowOff>135165</xdr:rowOff>
    </xdr:to>
    <xdr:sp macro="" textlink="">
      <xdr:nvSpPr>
        <xdr:cNvPr id="80" name="楕円 79">
          <a:extLst>
            <a:ext uri="{FF2B5EF4-FFF2-40B4-BE49-F238E27FC236}">
              <a16:creationId xmlns:a16="http://schemas.microsoft.com/office/drawing/2014/main" id="{FF1AC8E0-FE00-44B9-A5AB-B4D406F90212}"/>
            </a:ext>
          </a:extLst>
        </xdr:cNvPr>
        <xdr:cNvSpPr/>
      </xdr:nvSpPr>
      <xdr:spPr>
        <a:xfrm>
          <a:off x="1739900" y="65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41910</xdr:rowOff>
    </xdr:from>
    <xdr:to>
      <xdr:col>15</xdr:col>
      <xdr:colOff>50800</xdr:colOff>
      <xdr:row>39</xdr:row>
      <xdr:rowOff>84365</xdr:rowOff>
    </xdr:to>
    <xdr:cxnSp macro="">
      <xdr:nvCxnSpPr>
        <xdr:cNvPr id="81" name="直線コネクタ 80">
          <a:extLst>
            <a:ext uri="{FF2B5EF4-FFF2-40B4-BE49-F238E27FC236}">
              <a16:creationId xmlns:a16="http://schemas.microsoft.com/office/drawing/2014/main" id="{EB45EF4D-DBEC-4CF5-B25B-59D4750D9514}"/>
            </a:ext>
          </a:extLst>
        </xdr:cNvPr>
        <xdr:cNvCxnSpPr/>
      </xdr:nvCxnSpPr>
      <xdr:spPr>
        <a:xfrm flipV="1">
          <a:off x="1790700" y="6579870"/>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9072</xdr:rowOff>
    </xdr:from>
    <xdr:to>
      <xdr:col>6</xdr:col>
      <xdr:colOff>38100</xdr:colOff>
      <xdr:row>39</xdr:row>
      <xdr:rowOff>110672</xdr:rowOff>
    </xdr:to>
    <xdr:sp macro="" textlink="">
      <xdr:nvSpPr>
        <xdr:cNvPr id="82" name="楕円 81">
          <a:extLst>
            <a:ext uri="{FF2B5EF4-FFF2-40B4-BE49-F238E27FC236}">
              <a16:creationId xmlns:a16="http://schemas.microsoft.com/office/drawing/2014/main" id="{48EDF22F-BB71-4623-8D50-953C7E7F8F1E}"/>
            </a:ext>
          </a:extLst>
        </xdr:cNvPr>
        <xdr:cNvSpPr/>
      </xdr:nvSpPr>
      <xdr:spPr>
        <a:xfrm>
          <a:off x="965200" y="65470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59872</xdr:rowOff>
    </xdr:from>
    <xdr:to>
      <xdr:col>10</xdr:col>
      <xdr:colOff>114300</xdr:colOff>
      <xdr:row>39</xdr:row>
      <xdr:rowOff>84365</xdr:rowOff>
    </xdr:to>
    <xdr:cxnSp macro="">
      <xdr:nvCxnSpPr>
        <xdr:cNvPr id="83" name="直線コネクタ 82">
          <a:extLst>
            <a:ext uri="{FF2B5EF4-FFF2-40B4-BE49-F238E27FC236}">
              <a16:creationId xmlns:a16="http://schemas.microsoft.com/office/drawing/2014/main" id="{E59D5D91-AC77-4390-B9F2-57A79C6318B0}"/>
            </a:ext>
          </a:extLst>
        </xdr:cNvPr>
        <xdr:cNvCxnSpPr/>
      </xdr:nvCxnSpPr>
      <xdr:spPr>
        <a:xfrm>
          <a:off x="1008380" y="6597832"/>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C7B61D35-B9ED-40DC-8E71-08F159B1E3AC}"/>
            </a:ext>
          </a:extLst>
        </xdr:cNvPr>
        <xdr:cNvSpPr txBox="1"/>
      </xdr:nvSpPr>
      <xdr:spPr>
        <a:xfrm>
          <a:off x="317056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8BEAA906-0789-4EA3-9020-F36090351195}"/>
            </a:ext>
          </a:extLst>
        </xdr:cNvPr>
        <xdr:cNvSpPr txBox="1"/>
      </xdr:nvSpPr>
      <xdr:spPr>
        <a:xfrm>
          <a:off x="238570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18D6E591-61D4-48CF-8E79-4B10DE1EF2AE}"/>
            </a:ext>
          </a:extLst>
        </xdr:cNvPr>
        <xdr:cNvSpPr txBox="1"/>
      </xdr:nvSpPr>
      <xdr:spPr>
        <a:xfrm>
          <a:off x="1611004" y="603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61094405-0315-4A81-B2A1-855DFD93F3D6}"/>
            </a:ext>
          </a:extLst>
        </xdr:cNvPr>
        <xdr:cNvSpPr txBox="1"/>
      </xdr:nvSpPr>
      <xdr:spPr>
        <a:xfrm>
          <a:off x="8363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100165</xdr:rowOff>
    </xdr:from>
    <xdr:ext cx="405111" cy="259045"/>
    <xdr:sp macro="" textlink="">
      <xdr:nvSpPr>
        <xdr:cNvPr id="88" name="n_1mainValue【図書館】&#10;有形固定資産減価償却率">
          <a:extLst>
            <a:ext uri="{FF2B5EF4-FFF2-40B4-BE49-F238E27FC236}">
              <a16:creationId xmlns:a16="http://schemas.microsoft.com/office/drawing/2014/main" id="{FF1C3937-0129-4CD3-AE72-B214E3479097}"/>
            </a:ext>
          </a:extLst>
        </xdr:cNvPr>
        <xdr:cNvSpPr txBox="1"/>
      </xdr:nvSpPr>
      <xdr:spPr>
        <a:xfrm>
          <a:off x="3170564" y="663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9" name="n_2mainValue【図書館】&#10;有形固定資産減価償却率">
          <a:extLst>
            <a:ext uri="{FF2B5EF4-FFF2-40B4-BE49-F238E27FC236}">
              <a16:creationId xmlns:a16="http://schemas.microsoft.com/office/drawing/2014/main" id="{8632F45C-FD54-4133-869A-365620B83138}"/>
            </a:ext>
          </a:extLst>
        </xdr:cNvPr>
        <xdr:cNvSpPr txBox="1"/>
      </xdr:nvSpPr>
      <xdr:spPr>
        <a:xfrm>
          <a:off x="238570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126292</xdr:rowOff>
    </xdr:from>
    <xdr:ext cx="405111" cy="259045"/>
    <xdr:sp macro="" textlink="">
      <xdr:nvSpPr>
        <xdr:cNvPr id="90" name="n_3mainValue【図書館】&#10;有形固定資産減価償却率">
          <a:extLst>
            <a:ext uri="{FF2B5EF4-FFF2-40B4-BE49-F238E27FC236}">
              <a16:creationId xmlns:a16="http://schemas.microsoft.com/office/drawing/2014/main" id="{3CACC784-ADAB-4095-B9D1-1C604CCC5B9B}"/>
            </a:ext>
          </a:extLst>
        </xdr:cNvPr>
        <xdr:cNvSpPr txBox="1"/>
      </xdr:nvSpPr>
      <xdr:spPr>
        <a:xfrm>
          <a:off x="1611004" y="66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944EC16F-2831-486D-87BD-7DC7AE2CC5C5}"/>
            </a:ext>
          </a:extLst>
        </xdr:cNvPr>
        <xdr:cNvSpPr txBox="1"/>
      </xdr:nvSpPr>
      <xdr:spPr>
        <a:xfrm>
          <a:off x="836304" y="663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1A7E96B-56A9-4471-B60A-E4E934F8B56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7B1869E-11E3-428B-841B-849297539AA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292EC0E-6CDD-49C6-93D7-9A344018F3C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48926BB-9D7A-4746-B632-F787A4A2822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F089BA5-16B5-4D2D-9F5A-AC6C658817E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4F97ACD-DE3B-45D4-9414-B2FADA28F75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641B79E-A1A6-403E-BB10-B12B22F5DEA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2E6ADD7-154F-4BC7-8C3E-A6718B854F3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6747345-B900-4EC9-A73A-96176C8808C9}"/>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FD6F3E8-0C42-4785-86A1-BCFF89AC7B5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B51D894-2713-4E66-9384-63180B7E79D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C1CB971-7194-41EB-BBB2-E118E4E1802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1F7C7E2-0129-41F1-9BED-49087915A26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7ECC19D-36BA-4A57-9266-A8F3B6EC7506}"/>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6F6FB30-55B3-45BC-AEB2-3EDFB3D1921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BD3768A-C1EE-4C67-A9F8-456A1754EFE7}"/>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D8E6EBA-D3F1-4FF1-8388-7E798938375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BE035D0-893D-44E0-9D1B-D06A685C4339}"/>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DFB2797-586A-4908-81D1-DCD296D731A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AFFB3EE-8CD5-4B81-8C5E-C03920C3066B}"/>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EB16B41-3D06-4CB5-B3B1-642399C4F54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92860F9-D060-4809-8DF3-39C149472D4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784799E-4320-4E84-8AFE-FFE6480017F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EA36BDF2-8CC7-4D8B-807F-68FF720A4B6C}"/>
            </a:ext>
          </a:extLst>
        </xdr:cNvPr>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7E0C7292-F662-4A15-A8FE-01F7C6FD9C8B}"/>
            </a:ext>
          </a:extLst>
        </xdr:cNvPr>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5E121AD-9718-4280-BA88-B6ED42748DFF}"/>
            </a:ext>
          </a:extLst>
        </xdr:cNvPr>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98AB696F-9270-444A-A0A3-4E13D130BD4C}"/>
            </a:ext>
          </a:extLst>
        </xdr:cNvPr>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D8C17242-1E0F-44FD-8D1B-0FAF2B692AB0}"/>
            </a:ext>
          </a:extLst>
        </xdr:cNvPr>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3F911FE1-A65D-40B6-8A40-BE7B17F8D502}"/>
            </a:ext>
          </a:extLst>
        </xdr:cNvPr>
        <xdr:cNvSpPr txBox="1"/>
      </xdr:nvSpPr>
      <xdr:spPr>
        <a:xfrm>
          <a:off x="92583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944B743B-719E-4C66-968A-AAE8B91BC10B}"/>
            </a:ext>
          </a:extLst>
        </xdr:cNvPr>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D6BDC2B0-3BC0-4CE9-AE3A-EF356FFC4A8F}"/>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DEFBF97B-0CF4-4099-B7E9-A1CE87550C54}"/>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C49EA4EA-7CC7-40B2-82E7-98CCB8F93035}"/>
            </a:ext>
          </a:extLst>
        </xdr:cNvPr>
        <xdr:cNvSpPr/>
      </xdr:nvSpPr>
      <xdr:spPr>
        <a:xfrm>
          <a:off x="68732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7B6924B0-D819-46A3-805B-EA12E2E8F28B}"/>
            </a:ext>
          </a:extLst>
        </xdr:cNvPr>
        <xdr:cNvSpPr/>
      </xdr:nvSpPr>
      <xdr:spPr>
        <a:xfrm>
          <a:off x="609854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D214C7E-3DB4-4A3C-B410-03F3BE865A8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2F82627-B3D7-4AE0-9786-5CA00D0E9F7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174D8A-052C-465C-8811-CF098A378BE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36945F0-36F7-406A-AFDF-CC952CACD6F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4CD139A-AF77-44BE-B5E3-46AEF8ACDAC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107950</xdr:rowOff>
    </xdr:from>
    <xdr:to>
      <xdr:col>55</xdr:col>
      <xdr:colOff>50800</xdr:colOff>
      <xdr:row>40</xdr:row>
      <xdr:rowOff>38100</xdr:rowOff>
    </xdr:to>
    <xdr:sp macro="" textlink="">
      <xdr:nvSpPr>
        <xdr:cNvPr id="131" name="楕円 130">
          <a:extLst>
            <a:ext uri="{FF2B5EF4-FFF2-40B4-BE49-F238E27FC236}">
              <a16:creationId xmlns:a16="http://schemas.microsoft.com/office/drawing/2014/main" id="{7D6F0F0A-E3EA-489D-8AE7-1392D7EC3CB4}"/>
            </a:ext>
          </a:extLst>
        </xdr:cNvPr>
        <xdr:cNvSpPr/>
      </xdr:nvSpPr>
      <xdr:spPr>
        <a:xfrm>
          <a:off x="9192260" y="6645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32" name="【図書館】&#10;一人当たり面積該当値テキスト">
          <a:extLst>
            <a:ext uri="{FF2B5EF4-FFF2-40B4-BE49-F238E27FC236}">
              <a16:creationId xmlns:a16="http://schemas.microsoft.com/office/drawing/2014/main" id="{F4F239B3-3B8A-4F55-9371-C420AD6FCD69}"/>
            </a:ext>
          </a:extLst>
        </xdr:cNvPr>
        <xdr:cNvSpPr txBox="1"/>
      </xdr:nvSpPr>
      <xdr:spPr>
        <a:xfrm>
          <a:off x="9258300"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macro="" textlink="">
      <xdr:nvSpPr>
        <xdr:cNvPr id="133" name="楕円 132">
          <a:extLst>
            <a:ext uri="{FF2B5EF4-FFF2-40B4-BE49-F238E27FC236}">
              <a16:creationId xmlns:a16="http://schemas.microsoft.com/office/drawing/2014/main" id="{75EDDECE-EAE9-44EB-9E4D-2433D250113D}"/>
            </a:ext>
          </a:extLst>
        </xdr:cNvPr>
        <xdr:cNvSpPr/>
      </xdr:nvSpPr>
      <xdr:spPr>
        <a:xfrm>
          <a:off x="8445500" y="6645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158750</xdr:rowOff>
    </xdr:from>
    <xdr:to>
      <xdr:col>55</xdr:col>
      <xdr:colOff>0</xdr:colOff>
      <xdr:row>39</xdr:row>
      <xdr:rowOff>158750</xdr:rowOff>
    </xdr:to>
    <xdr:cxnSp macro="">
      <xdr:nvCxnSpPr>
        <xdr:cNvPr id="134" name="直線コネクタ 133">
          <a:extLst>
            <a:ext uri="{FF2B5EF4-FFF2-40B4-BE49-F238E27FC236}">
              <a16:creationId xmlns:a16="http://schemas.microsoft.com/office/drawing/2014/main" id="{744C443C-03AB-4301-A030-16D682145C5F}"/>
            </a:ext>
          </a:extLst>
        </xdr:cNvPr>
        <xdr:cNvCxnSpPr/>
      </xdr:nvCxnSpPr>
      <xdr:spPr>
        <a:xfrm>
          <a:off x="8496300" y="66967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35" name="楕円 134">
          <a:extLst>
            <a:ext uri="{FF2B5EF4-FFF2-40B4-BE49-F238E27FC236}">
              <a16:creationId xmlns:a16="http://schemas.microsoft.com/office/drawing/2014/main" id="{534A711C-ABA5-49E4-B447-6353805D4017}"/>
            </a:ext>
          </a:extLst>
        </xdr:cNvPr>
        <xdr:cNvSpPr/>
      </xdr:nvSpPr>
      <xdr:spPr>
        <a:xfrm>
          <a:off x="7670800" y="6645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39</xdr:row>
      <xdr:rowOff>158750</xdr:rowOff>
    </xdr:to>
    <xdr:cxnSp macro="">
      <xdr:nvCxnSpPr>
        <xdr:cNvPr id="136" name="直線コネクタ 135">
          <a:extLst>
            <a:ext uri="{FF2B5EF4-FFF2-40B4-BE49-F238E27FC236}">
              <a16:creationId xmlns:a16="http://schemas.microsoft.com/office/drawing/2014/main" id="{6EE8D244-A75E-4C03-B597-8F4DCF39D579}"/>
            </a:ext>
          </a:extLst>
        </xdr:cNvPr>
        <xdr:cNvCxnSpPr/>
      </xdr:nvCxnSpPr>
      <xdr:spPr>
        <a:xfrm>
          <a:off x="7713980" y="66967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95250</xdr:rowOff>
    </xdr:from>
    <xdr:to>
      <xdr:col>41</xdr:col>
      <xdr:colOff>101600</xdr:colOff>
      <xdr:row>40</xdr:row>
      <xdr:rowOff>25400</xdr:rowOff>
    </xdr:to>
    <xdr:sp macro="" textlink="">
      <xdr:nvSpPr>
        <xdr:cNvPr id="137" name="楕円 136">
          <a:extLst>
            <a:ext uri="{FF2B5EF4-FFF2-40B4-BE49-F238E27FC236}">
              <a16:creationId xmlns:a16="http://schemas.microsoft.com/office/drawing/2014/main" id="{395ABC0C-A42A-4EB0-B1FA-EF76E17142D8}"/>
            </a:ext>
          </a:extLst>
        </xdr:cNvPr>
        <xdr:cNvSpPr/>
      </xdr:nvSpPr>
      <xdr:spPr>
        <a:xfrm>
          <a:off x="6873240" y="663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146050</xdr:rowOff>
    </xdr:from>
    <xdr:to>
      <xdr:col>45</xdr:col>
      <xdr:colOff>177800</xdr:colOff>
      <xdr:row>39</xdr:row>
      <xdr:rowOff>158750</xdr:rowOff>
    </xdr:to>
    <xdr:cxnSp macro="">
      <xdr:nvCxnSpPr>
        <xdr:cNvPr id="138" name="直線コネクタ 137">
          <a:extLst>
            <a:ext uri="{FF2B5EF4-FFF2-40B4-BE49-F238E27FC236}">
              <a16:creationId xmlns:a16="http://schemas.microsoft.com/office/drawing/2014/main" id="{DE4F8472-64EC-4E03-B07F-991426F265EF}"/>
            </a:ext>
          </a:extLst>
        </xdr:cNvPr>
        <xdr:cNvCxnSpPr/>
      </xdr:nvCxnSpPr>
      <xdr:spPr>
        <a:xfrm>
          <a:off x="6924040" y="668401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95250</xdr:rowOff>
    </xdr:from>
    <xdr:to>
      <xdr:col>36</xdr:col>
      <xdr:colOff>165100</xdr:colOff>
      <xdr:row>40</xdr:row>
      <xdr:rowOff>25400</xdr:rowOff>
    </xdr:to>
    <xdr:sp macro="" textlink="">
      <xdr:nvSpPr>
        <xdr:cNvPr id="139" name="楕円 138">
          <a:extLst>
            <a:ext uri="{FF2B5EF4-FFF2-40B4-BE49-F238E27FC236}">
              <a16:creationId xmlns:a16="http://schemas.microsoft.com/office/drawing/2014/main" id="{594A0B35-2C46-4A91-ABBE-A20A377F488C}"/>
            </a:ext>
          </a:extLst>
        </xdr:cNvPr>
        <xdr:cNvSpPr/>
      </xdr:nvSpPr>
      <xdr:spPr>
        <a:xfrm>
          <a:off x="6098540" y="663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146050</xdr:rowOff>
    </xdr:from>
    <xdr:to>
      <xdr:col>41</xdr:col>
      <xdr:colOff>50800</xdr:colOff>
      <xdr:row>39</xdr:row>
      <xdr:rowOff>146050</xdr:rowOff>
    </xdr:to>
    <xdr:cxnSp macro="">
      <xdr:nvCxnSpPr>
        <xdr:cNvPr id="140" name="直線コネクタ 139">
          <a:extLst>
            <a:ext uri="{FF2B5EF4-FFF2-40B4-BE49-F238E27FC236}">
              <a16:creationId xmlns:a16="http://schemas.microsoft.com/office/drawing/2014/main" id="{EB0395F3-1E06-4D55-9F45-FCEAF9EA69D8}"/>
            </a:ext>
          </a:extLst>
        </xdr:cNvPr>
        <xdr:cNvCxnSpPr/>
      </xdr:nvCxnSpPr>
      <xdr:spPr>
        <a:xfrm>
          <a:off x="6149340" y="66840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8B39C9B2-C1B7-4D33-A010-40CD9476782E}"/>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F9EE670C-DB43-41DE-B26C-4A4C6CE89DBA}"/>
            </a:ext>
          </a:extLst>
        </xdr:cNvPr>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258BE2C9-1EFB-46BE-BB49-4EEE0B1C5687}"/>
            </a:ext>
          </a:extLst>
        </xdr:cNvPr>
        <xdr:cNvSpPr txBox="1"/>
      </xdr:nvSpPr>
      <xdr:spPr>
        <a:xfrm>
          <a:off x="67120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0A944676-EB2E-4C90-8AE1-BDD81AB9F14D}"/>
            </a:ext>
          </a:extLst>
        </xdr:cNvPr>
        <xdr:cNvSpPr txBox="1"/>
      </xdr:nvSpPr>
      <xdr:spPr>
        <a:xfrm>
          <a:off x="59373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macro="" textlink="">
      <xdr:nvSpPr>
        <xdr:cNvPr id="145" name="n_1mainValue【図書館】&#10;一人当たり面積">
          <a:extLst>
            <a:ext uri="{FF2B5EF4-FFF2-40B4-BE49-F238E27FC236}">
              <a16:creationId xmlns:a16="http://schemas.microsoft.com/office/drawing/2014/main" id="{EEB0D7BA-A270-41C7-942D-F14C3F050BD3}"/>
            </a:ext>
          </a:extLst>
        </xdr:cNvPr>
        <xdr:cNvSpPr txBox="1"/>
      </xdr:nvSpPr>
      <xdr:spPr>
        <a:xfrm>
          <a:off x="827158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46" name="n_2mainValue【図書館】&#10;一人当たり面積">
          <a:extLst>
            <a:ext uri="{FF2B5EF4-FFF2-40B4-BE49-F238E27FC236}">
              <a16:creationId xmlns:a16="http://schemas.microsoft.com/office/drawing/2014/main" id="{FA26075B-B792-4C10-9B3D-2AC74052500D}"/>
            </a:ext>
          </a:extLst>
        </xdr:cNvPr>
        <xdr:cNvSpPr txBox="1"/>
      </xdr:nvSpPr>
      <xdr:spPr>
        <a:xfrm>
          <a:off x="750958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16527</xdr:rowOff>
    </xdr:from>
    <xdr:ext cx="469744" cy="259045"/>
    <xdr:sp macro="" textlink="">
      <xdr:nvSpPr>
        <xdr:cNvPr id="147" name="n_3mainValue【図書館】&#10;一人当たり面積">
          <a:extLst>
            <a:ext uri="{FF2B5EF4-FFF2-40B4-BE49-F238E27FC236}">
              <a16:creationId xmlns:a16="http://schemas.microsoft.com/office/drawing/2014/main" id="{D5814094-34B1-48C4-A97D-9EC1B0EC096A}"/>
            </a:ext>
          </a:extLst>
        </xdr:cNvPr>
        <xdr:cNvSpPr txBox="1"/>
      </xdr:nvSpPr>
      <xdr:spPr>
        <a:xfrm>
          <a:off x="67120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16527</xdr:rowOff>
    </xdr:from>
    <xdr:ext cx="469744" cy="259045"/>
    <xdr:sp macro="" textlink="">
      <xdr:nvSpPr>
        <xdr:cNvPr id="148" name="n_4mainValue【図書館】&#10;一人当たり面積">
          <a:extLst>
            <a:ext uri="{FF2B5EF4-FFF2-40B4-BE49-F238E27FC236}">
              <a16:creationId xmlns:a16="http://schemas.microsoft.com/office/drawing/2014/main" id="{DEE7AD14-D943-40A4-AE63-59F6E4C2A5E3}"/>
            </a:ext>
          </a:extLst>
        </xdr:cNvPr>
        <xdr:cNvSpPr txBox="1"/>
      </xdr:nvSpPr>
      <xdr:spPr>
        <a:xfrm>
          <a:off x="59373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775AECD-8E64-47F7-A0B2-85A4F251468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40ED540-A3C3-41B5-8A9A-CCFB89B6A93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1B5B23D-3C2B-471E-9090-1D7027C5DC6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CFA8456-57A8-4E28-98AD-48AE05A6977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5B248CC-6F67-404A-B204-DDBB1961BFB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D029FF5-E0B6-4053-B3BE-C2B18A3954F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C9A3E1E-43AC-4704-B85A-268E7D277E5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3C72AB7-B1C9-4A28-9C90-0C6F05E788F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CA487CD-397A-4649-8C58-1F61F0E6872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BF00C93-439C-4240-AF7B-89AE324BFF2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75D0704-FDE3-4642-A9AB-19772DC4FE0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F5EF91BA-8F84-4309-ABF2-817E5C12C28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D4536777-D506-4CFB-ABC8-9AFC8EE95CA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809CCF0-E13B-497E-9E69-F957A556203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9B5FC24A-AB89-4A11-BE5B-9F0ACB63F4D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74F282EC-68A3-4442-AD58-93EF58E0059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CC9C29F-652C-4753-A961-5314F188A6B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CADDB47A-4A8C-4AED-9DF0-AFB5B669573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E0650FD5-5CE0-4C30-B6C3-64654E4F64F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399A4A1B-50A0-4266-BCC0-B23F44423C8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8BACD0FD-6843-4B4B-A48D-B8C65E61C49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641F349-64D7-4B85-A045-D0C5200F20C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7F53C021-1288-4AC9-9747-283C8CB9B8D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65A00F09-C724-4AC5-ADD5-45CD15FD2AF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23B19F1D-0D3E-4FE6-8CD4-9F31FEDD2513}"/>
            </a:ext>
          </a:extLst>
        </xdr:cNvPr>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4857B856-7185-44EF-AA29-ADC5B42CBF37}"/>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64B49EA-6A93-4467-88AE-650B2123C24B}"/>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A7F2446-8C6A-4C11-80A1-5CE3113BE128}"/>
            </a:ext>
          </a:extLst>
        </xdr:cNvPr>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244C431E-6599-41F9-87A8-5926820F0876}"/>
            </a:ext>
          </a:extLst>
        </xdr:cNvPr>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F8A641D-8172-4035-802D-1ECEDD2BE823}"/>
            </a:ext>
          </a:extLst>
        </xdr:cNvPr>
        <xdr:cNvSpPr txBox="1"/>
      </xdr:nvSpPr>
      <xdr:spPr>
        <a:xfrm>
          <a:off x="412496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CB4433F7-FE55-4564-A14B-E756A933CB04}"/>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3FB065E4-2E6F-4231-A645-0754824EC052}"/>
            </a:ext>
          </a:extLst>
        </xdr:cNvPr>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517EB8FB-90CF-4BF3-AD27-5973655CC985}"/>
            </a:ext>
          </a:extLst>
        </xdr:cNvPr>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2B8325D-1C70-4DFE-A515-F6BD85C31DEC}"/>
            </a:ext>
          </a:extLst>
        </xdr:cNvPr>
        <xdr:cNvSpPr/>
      </xdr:nvSpPr>
      <xdr:spPr>
        <a:xfrm>
          <a:off x="17399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FA64FFE9-2A55-4426-957C-0F37B76C9D99}"/>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0EAE901-C04A-4A70-BFBD-B7D11DFD825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0B6FEF-4059-4BF7-B4C3-27D3ED0CC8F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8E0364C-BE4E-4281-914E-721A46E9C50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2F1AF7B-F536-49CF-9727-14726D72038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24427C8-8C14-4A70-9031-62416D5B742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89" name="楕円 188">
          <a:extLst>
            <a:ext uri="{FF2B5EF4-FFF2-40B4-BE49-F238E27FC236}">
              <a16:creationId xmlns:a16="http://schemas.microsoft.com/office/drawing/2014/main" id="{DE151EA6-BA64-405A-B64A-1A08DFA29F88}"/>
            </a:ext>
          </a:extLst>
        </xdr:cNvPr>
        <xdr:cNvSpPr/>
      </xdr:nvSpPr>
      <xdr:spPr>
        <a:xfrm>
          <a:off x="4036060" y="1004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EAB817B-E529-4ECE-9C04-554D41732E86}"/>
            </a:ext>
          </a:extLst>
        </xdr:cNvPr>
        <xdr:cNvSpPr txBox="1"/>
      </xdr:nvSpPr>
      <xdr:spPr>
        <a:xfrm>
          <a:off x="412496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105410</xdr:rowOff>
    </xdr:from>
    <xdr:to>
      <xdr:col>20</xdr:col>
      <xdr:colOff>38100</xdr:colOff>
      <xdr:row>60</xdr:row>
      <xdr:rowOff>35560</xdr:rowOff>
    </xdr:to>
    <xdr:sp macro="" textlink="">
      <xdr:nvSpPr>
        <xdr:cNvPr id="191" name="楕円 190">
          <a:extLst>
            <a:ext uri="{FF2B5EF4-FFF2-40B4-BE49-F238E27FC236}">
              <a16:creationId xmlns:a16="http://schemas.microsoft.com/office/drawing/2014/main" id="{09AC2FB8-3F4A-4525-9AF0-99A68EFEC042}"/>
            </a:ext>
          </a:extLst>
        </xdr:cNvPr>
        <xdr:cNvSpPr/>
      </xdr:nvSpPr>
      <xdr:spPr>
        <a:xfrm>
          <a:off x="3312160" y="9996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156210</xdr:rowOff>
    </xdr:from>
    <xdr:to>
      <xdr:col>24</xdr:col>
      <xdr:colOff>63500</xdr:colOff>
      <xdr:row>60</xdr:row>
      <xdr:rowOff>30480</xdr:rowOff>
    </xdr:to>
    <xdr:cxnSp macro="">
      <xdr:nvCxnSpPr>
        <xdr:cNvPr id="192" name="直線コネクタ 191">
          <a:extLst>
            <a:ext uri="{FF2B5EF4-FFF2-40B4-BE49-F238E27FC236}">
              <a16:creationId xmlns:a16="http://schemas.microsoft.com/office/drawing/2014/main" id="{D1E9CDC4-1F58-42CD-974C-F3FBB2FE60AA}"/>
            </a:ext>
          </a:extLst>
        </xdr:cNvPr>
        <xdr:cNvCxnSpPr/>
      </xdr:nvCxnSpPr>
      <xdr:spPr>
        <a:xfrm>
          <a:off x="3355340" y="1004697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122555</xdr:rowOff>
    </xdr:from>
    <xdr:to>
      <xdr:col>15</xdr:col>
      <xdr:colOff>101600</xdr:colOff>
      <xdr:row>60</xdr:row>
      <xdr:rowOff>52705</xdr:rowOff>
    </xdr:to>
    <xdr:sp macro="" textlink="">
      <xdr:nvSpPr>
        <xdr:cNvPr id="193" name="楕円 192">
          <a:extLst>
            <a:ext uri="{FF2B5EF4-FFF2-40B4-BE49-F238E27FC236}">
              <a16:creationId xmlns:a16="http://schemas.microsoft.com/office/drawing/2014/main" id="{EA2373B2-8AED-41E4-98A6-F74446B6ED3B}"/>
            </a:ext>
          </a:extLst>
        </xdr:cNvPr>
        <xdr:cNvSpPr/>
      </xdr:nvSpPr>
      <xdr:spPr>
        <a:xfrm>
          <a:off x="2514600" y="1001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156210</xdr:rowOff>
    </xdr:from>
    <xdr:to>
      <xdr:col>19</xdr:col>
      <xdr:colOff>177800</xdr:colOff>
      <xdr:row>60</xdr:row>
      <xdr:rowOff>1905</xdr:rowOff>
    </xdr:to>
    <xdr:cxnSp macro="">
      <xdr:nvCxnSpPr>
        <xdr:cNvPr id="194" name="直線コネクタ 193">
          <a:extLst>
            <a:ext uri="{FF2B5EF4-FFF2-40B4-BE49-F238E27FC236}">
              <a16:creationId xmlns:a16="http://schemas.microsoft.com/office/drawing/2014/main" id="{241A3D38-1B7A-406E-B49E-E15660AD9827}"/>
            </a:ext>
          </a:extLst>
        </xdr:cNvPr>
        <xdr:cNvCxnSpPr/>
      </xdr:nvCxnSpPr>
      <xdr:spPr>
        <a:xfrm flipV="1">
          <a:off x="2565400" y="1004697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153035</xdr:rowOff>
    </xdr:from>
    <xdr:to>
      <xdr:col>10</xdr:col>
      <xdr:colOff>165100</xdr:colOff>
      <xdr:row>63</xdr:row>
      <xdr:rowOff>83185</xdr:rowOff>
    </xdr:to>
    <xdr:sp macro="" textlink="">
      <xdr:nvSpPr>
        <xdr:cNvPr id="195" name="楕円 194">
          <a:extLst>
            <a:ext uri="{FF2B5EF4-FFF2-40B4-BE49-F238E27FC236}">
              <a16:creationId xmlns:a16="http://schemas.microsoft.com/office/drawing/2014/main" id="{0467BE5C-7770-4725-9888-E7584DAEA5FC}"/>
            </a:ext>
          </a:extLst>
        </xdr:cNvPr>
        <xdr:cNvSpPr/>
      </xdr:nvSpPr>
      <xdr:spPr>
        <a:xfrm>
          <a:off x="1739900" y="10546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xdr:rowOff>
    </xdr:from>
    <xdr:to>
      <xdr:col>15</xdr:col>
      <xdr:colOff>50800</xdr:colOff>
      <xdr:row>63</xdr:row>
      <xdr:rowOff>32385</xdr:rowOff>
    </xdr:to>
    <xdr:cxnSp macro="">
      <xdr:nvCxnSpPr>
        <xdr:cNvPr id="196" name="直線コネクタ 195">
          <a:extLst>
            <a:ext uri="{FF2B5EF4-FFF2-40B4-BE49-F238E27FC236}">
              <a16:creationId xmlns:a16="http://schemas.microsoft.com/office/drawing/2014/main" id="{F5940583-B0DC-44E8-AF90-B491C1D910B0}"/>
            </a:ext>
          </a:extLst>
        </xdr:cNvPr>
        <xdr:cNvCxnSpPr/>
      </xdr:nvCxnSpPr>
      <xdr:spPr>
        <a:xfrm flipV="1">
          <a:off x="1790700" y="10060305"/>
          <a:ext cx="7747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128270</xdr:rowOff>
    </xdr:from>
    <xdr:to>
      <xdr:col>6</xdr:col>
      <xdr:colOff>38100</xdr:colOff>
      <xdr:row>63</xdr:row>
      <xdr:rowOff>58420</xdr:rowOff>
    </xdr:to>
    <xdr:sp macro="" textlink="">
      <xdr:nvSpPr>
        <xdr:cNvPr id="197" name="楕円 196">
          <a:extLst>
            <a:ext uri="{FF2B5EF4-FFF2-40B4-BE49-F238E27FC236}">
              <a16:creationId xmlns:a16="http://schemas.microsoft.com/office/drawing/2014/main" id="{ECD79DBB-B97A-4440-A664-26796EE669AD}"/>
            </a:ext>
          </a:extLst>
        </xdr:cNvPr>
        <xdr:cNvSpPr/>
      </xdr:nvSpPr>
      <xdr:spPr>
        <a:xfrm>
          <a:off x="965200" y="1052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7620</xdr:rowOff>
    </xdr:from>
    <xdr:to>
      <xdr:col>10</xdr:col>
      <xdr:colOff>114300</xdr:colOff>
      <xdr:row>63</xdr:row>
      <xdr:rowOff>32385</xdr:rowOff>
    </xdr:to>
    <xdr:cxnSp macro="">
      <xdr:nvCxnSpPr>
        <xdr:cNvPr id="198" name="直線コネクタ 197">
          <a:extLst>
            <a:ext uri="{FF2B5EF4-FFF2-40B4-BE49-F238E27FC236}">
              <a16:creationId xmlns:a16="http://schemas.microsoft.com/office/drawing/2014/main" id="{B42AC95B-E3A0-4E35-860C-E6D21E51D204}"/>
            </a:ext>
          </a:extLst>
        </xdr:cNvPr>
        <xdr:cNvCxnSpPr/>
      </xdr:nvCxnSpPr>
      <xdr:spPr>
        <a:xfrm>
          <a:off x="1008380" y="1056894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CDE5E7A7-FF9A-4753-B3ED-D8651EF5CB42}"/>
            </a:ext>
          </a:extLst>
        </xdr:cNvPr>
        <xdr:cNvSpPr txBox="1"/>
      </xdr:nvSpPr>
      <xdr:spPr>
        <a:xfrm>
          <a:off x="317056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3F5B3781-DD5D-407A-A483-53B588AAF077}"/>
            </a:ext>
          </a:extLst>
        </xdr:cNvPr>
        <xdr:cNvSpPr txBox="1"/>
      </xdr:nvSpPr>
      <xdr:spPr>
        <a:xfrm>
          <a:off x="238570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70E55E1A-706D-421D-B7C6-9FC450767583}"/>
            </a:ext>
          </a:extLst>
        </xdr:cNvPr>
        <xdr:cNvSpPr txBox="1"/>
      </xdr:nvSpPr>
      <xdr:spPr>
        <a:xfrm>
          <a:off x="161100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47ECD082-9F35-421A-90B0-091C1A9797C1}"/>
            </a:ext>
          </a:extLst>
        </xdr:cNvPr>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52087</xdr:rowOff>
    </xdr:from>
    <xdr:ext cx="405111" cy="259045"/>
    <xdr:sp macro="" textlink="">
      <xdr:nvSpPr>
        <xdr:cNvPr id="203" name="n_1mainValue【体育館・プール】&#10;有形固定資産減価償却率">
          <a:extLst>
            <a:ext uri="{FF2B5EF4-FFF2-40B4-BE49-F238E27FC236}">
              <a16:creationId xmlns:a16="http://schemas.microsoft.com/office/drawing/2014/main" id="{78AC08D7-075F-460A-964D-30CAA33815CC}"/>
            </a:ext>
          </a:extLst>
        </xdr:cNvPr>
        <xdr:cNvSpPr txBox="1"/>
      </xdr:nvSpPr>
      <xdr:spPr>
        <a:xfrm>
          <a:off x="317056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204" name="n_2mainValue【体育館・プール】&#10;有形固定資産減価償却率">
          <a:extLst>
            <a:ext uri="{FF2B5EF4-FFF2-40B4-BE49-F238E27FC236}">
              <a16:creationId xmlns:a16="http://schemas.microsoft.com/office/drawing/2014/main" id="{E5D55C70-04D0-46D0-BE4C-F90EDCC756AC}"/>
            </a:ext>
          </a:extLst>
        </xdr:cNvPr>
        <xdr:cNvSpPr txBox="1"/>
      </xdr:nvSpPr>
      <xdr:spPr>
        <a:xfrm>
          <a:off x="238570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74312</xdr:rowOff>
    </xdr:from>
    <xdr:ext cx="405111" cy="259045"/>
    <xdr:sp macro="" textlink="">
      <xdr:nvSpPr>
        <xdr:cNvPr id="205" name="n_3mainValue【体育館・プール】&#10;有形固定資産減価償却率">
          <a:extLst>
            <a:ext uri="{FF2B5EF4-FFF2-40B4-BE49-F238E27FC236}">
              <a16:creationId xmlns:a16="http://schemas.microsoft.com/office/drawing/2014/main" id="{05361C00-15FC-4D7D-935F-67561DBFF828}"/>
            </a:ext>
          </a:extLst>
        </xdr:cNvPr>
        <xdr:cNvSpPr txBox="1"/>
      </xdr:nvSpPr>
      <xdr:spPr>
        <a:xfrm>
          <a:off x="161100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49547</xdr:rowOff>
    </xdr:from>
    <xdr:ext cx="405111" cy="259045"/>
    <xdr:sp macro="" textlink="">
      <xdr:nvSpPr>
        <xdr:cNvPr id="206" name="n_4mainValue【体育館・プール】&#10;有形固定資産減価償却率">
          <a:extLst>
            <a:ext uri="{FF2B5EF4-FFF2-40B4-BE49-F238E27FC236}">
              <a16:creationId xmlns:a16="http://schemas.microsoft.com/office/drawing/2014/main" id="{CFC27014-2F47-41D9-B9CA-AB71E08C9422}"/>
            </a:ext>
          </a:extLst>
        </xdr:cNvPr>
        <xdr:cNvSpPr txBox="1"/>
      </xdr:nvSpPr>
      <xdr:spPr>
        <a:xfrm>
          <a:off x="83630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90A5764-8AFB-4BD9-833D-B2C4EB130BB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DA83F1C-3D1F-4239-A275-B7A6232B5F2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BEAE5C8-E422-44BE-8690-82C6CE3CB26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5ED63D2-29FC-4E23-9AE8-714A2A98770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2A5B6C9-4DE0-42C5-99C4-33F9D022DA9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9188EFE-7300-44EA-B2B7-B1F4789F642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BE5969D-6322-430F-BCA7-D63CA271072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03C1346-EBF6-4BCC-937B-E01E7EBE500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7A6E8AA-B83B-4A87-9C29-FADD8044D2F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E493831-1592-472E-BCA2-B44CA412935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C470127-BA86-425B-A561-7414AA89236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6ED5FFBE-5886-4607-9DAF-4CF9D9FB661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F8F3CEE-B6AC-4DE0-A706-E5E70DDEF5A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F70DF9D1-414F-47FE-A2BD-5440F355D5BA}"/>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148C9E6-2C50-4BAF-B57F-BBA800EBBB5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1FF06E9B-B5BD-4357-9D78-10FD84D58A4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8071426-0E86-4D1F-8794-A8FEDF19181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F2923CAE-2F5E-46EB-AC4C-191E6EA82F3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DF18F68-354C-4420-9FB8-B94385C7C06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50314961-E311-48EB-AF1C-0990AC87B392}"/>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BA3335F-9099-4FB5-910B-9D08928BDD1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429F5F65-D3F1-4E10-81E3-194690033B5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C7D6632-A959-4986-BF5B-9F126BA15DF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5317664A-089F-4554-BC81-1F1B12AC5544}"/>
            </a:ext>
          </a:extLst>
        </xdr:cNvPr>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F6B19E3-5313-4661-B413-A31EBB7D84BF}"/>
            </a:ext>
          </a:extLst>
        </xdr:cNvPr>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A09EBEFC-F529-4489-B935-C98393FF96A2}"/>
            </a:ext>
          </a:extLst>
        </xdr:cNvPr>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88B75979-63FE-48FD-9B7E-B8B3A2F8D540}"/>
            </a:ext>
          </a:extLst>
        </xdr:cNvPr>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C540F0C6-2DA0-4976-AFDD-5E4059EDCF56}"/>
            </a:ext>
          </a:extLst>
        </xdr:cNvPr>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62F701DB-77B0-4CAF-B249-EB43DF8647FD}"/>
            </a:ext>
          </a:extLst>
        </xdr:cNvPr>
        <xdr:cNvSpPr txBox="1"/>
      </xdr:nvSpPr>
      <xdr:spPr>
        <a:xfrm>
          <a:off x="9258300" y="1033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6F71C2AC-F9F2-4FFB-967F-F515FCB69007}"/>
            </a:ext>
          </a:extLst>
        </xdr:cNvPr>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DAEFC90D-E2C7-46AB-801F-75F1A825DDD6}"/>
            </a:ext>
          </a:extLst>
        </xdr:cNvPr>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E0B4D3FD-348C-4BBF-AB63-7A90ECADC9F2}"/>
            </a:ext>
          </a:extLst>
        </xdr:cNvPr>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C73448BB-0F52-4664-A21C-5DA58A9DA1A6}"/>
            </a:ext>
          </a:extLst>
        </xdr:cNvPr>
        <xdr:cNvSpPr/>
      </xdr:nvSpPr>
      <xdr:spPr>
        <a:xfrm>
          <a:off x="687324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7D654AD8-E10C-4B2C-A784-CC5A50B6AB1C}"/>
            </a:ext>
          </a:extLst>
        </xdr:cNvPr>
        <xdr:cNvSpPr/>
      </xdr:nvSpPr>
      <xdr:spPr>
        <a:xfrm>
          <a:off x="60985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1891B7A-FE18-4090-A646-E11BD1EB663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F511ADF-20ED-4817-B994-6039EB03272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4D3019-68F9-409E-A7FF-33353BACEA3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9D06F88-AC3C-4E05-B80F-46FD6D68A66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FD821FB-CE54-44C2-BF58-1B18C96D1FB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46" name="楕円 245">
          <a:extLst>
            <a:ext uri="{FF2B5EF4-FFF2-40B4-BE49-F238E27FC236}">
              <a16:creationId xmlns:a16="http://schemas.microsoft.com/office/drawing/2014/main" id="{F2A85C88-461C-4353-B555-5E2D15C19FEF}"/>
            </a:ext>
          </a:extLst>
        </xdr:cNvPr>
        <xdr:cNvSpPr/>
      </xdr:nvSpPr>
      <xdr:spPr>
        <a:xfrm>
          <a:off x="9192260" y="10563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152417</xdr:rowOff>
    </xdr:from>
    <xdr:ext cx="469744" cy="259045"/>
    <xdr:sp macro="" textlink="">
      <xdr:nvSpPr>
        <xdr:cNvPr id="247" name="【体育館・プール】&#10;一人当たり面積該当値テキスト">
          <a:extLst>
            <a:ext uri="{FF2B5EF4-FFF2-40B4-BE49-F238E27FC236}">
              <a16:creationId xmlns:a16="http://schemas.microsoft.com/office/drawing/2014/main" id="{5A6AB52B-6625-4282-A714-79BF81E83999}"/>
            </a:ext>
          </a:extLst>
        </xdr:cNvPr>
        <xdr:cNvSpPr txBox="1"/>
      </xdr:nvSpPr>
      <xdr:spPr>
        <a:xfrm>
          <a:off x="925830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xdr:rowOff>
    </xdr:from>
    <xdr:to>
      <xdr:col>50</xdr:col>
      <xdr:colOff>165100</xdr:colOff>
      <xdr:row>63</xdr:row>
      <xdr:rowOff>104140</xdr:rowOff>
    </xdr:to>
    <xdr:sp macro="" textlink="">
      <xdr:nvSpPr>
        <xdr:cNvPr id="248" name="楕円 247">
          <a:extLst>
            <a:ext uri="{FF2B5EF4-FFF2-40B4-BE49-F238E27FC236}">
              <a16:creationId xmlns:a16="http://schemas.microsoft.com/office/drawing/2014/main" id="{24B7DB12-54F4-42A5-8BC5-FF4608A6083F}"/>
            </a:ext>
          </a:extLst>
        </xdr:cNvPr>
        <xdr:cNvSpPr/>
      </xdr:nvSpPr>
      <xdr:spPr>
        <a:xfrm>
          <a:off x="8445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53340</xdr:rowOff>
    </xdr:from>
    <xdr:to>
      <xdr:col>55</xdr:col>
      <xdr:colOff>0</xdr:colOff>
      <xdr:row>63</xdr:row>
      <xdr:rowOff>53340</xdr:rowOff>
    </xdr:to>
    <xdr:cxnSp macro="">
      <xdr:nvCxnSpPr>
        <xdr:cNvPr id="249" name="直線コネクタ 248">
          <a:extLst>
            <a:ext uri="{FF2B5EF4-FFF2-40B4-BE49-F238E27FC236}">
              <a16:creationId xmlns:a16="http://schemas.microsoft.com/office/drawing/2014/main" id="{17B1A1A2-797E-48A1-ADA8-8DD58D422346}"/>
            </a:ext>
          </a:extLst>
        </xdr:cNvPr>
        <xdr:cNvCxnSpPr/>
      </xdr:nvCxnSpPr>
      <xdr:spPr>
        <a:xfrm>
          <a:off x="8496300" y="106146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xdr:rowOff>
    </xdr:from>
    <xdr:to>
      <xdr:col>46</xdr:col>
      <xdr:colOff>38100</xdr:colOff>
      <xdr:row>63</xdr:row>
      <xdr:rowOff>102235</xdr:rowOff>
    </xdr:to>
    <xdr:sp macro="" textlink="">
      <xdr:nvSpPr>
        <xdr:cNvPr id="250" name="楕円 249">
          <a:extLst>
            <a:ext uri="{FF2B5EF4-FFF2-40B4-BE49-F238E27FC236}">
              <a16:creationId xmlns:a16="http://schemas.microsoft.com/office/drawing/2014/main" id="{A885A687-3CE4-446A-8C2D-C14A5EB39F62}"/>
            </a:ext>
          </a:extLst>
        </xdr:cNvPr>
        <xdr:cNvSpPr/>
      </xdr:nvSpPr>
      <xdr:spPr>
        <a:xfrm>
          <a:off x="7670800" y="10561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51435</xdr:rowOff>
    </xdr:from>
    <xdr:to>
      <xdr:col>50</xdr:col>
      <xdr:colOff>114300</xdr:colOff>
      <xdr:row>63</xdr:row>
      <xdr:rowOff>53340</xdr:rowOff>
    </xdr:to>
    <xdr:cxnSp macro="">
      <xdr:nvCxnSpPr>
        <xdr:cNvPr id="251" name="直線コネクタ 250">
          <a:extLst>
            <a:ext uri="{FF2B5EF4-FFF2-40B4-BE49-F238E27FC236}">
              <a16:creationId xmlns:a16="http://schemas.microsoft.com/office/drawing/2014/main" id="{28EEAAEE-A6C5-4CA4-A01B-E3CF03028C6E}"/>
            </a:ext>
          </a:extLst>
        </xdr:cNvPr>
        <xdr:cNvCxnSpPr/>
      </xdr:nvCxnSpPr>
      <xdr:spPr>
        <a:xfrm>
          <a:off x="7713980" y="1061275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xdr:rowOff>
    </xdr:from>
    <xdr:to>
      <xdr:col>41</xdr:col>
      <xdr:colOff>101600</xdr:colOff>
      <xdr:row>63</xdr:row>
      <xdr:rowOff>102235</xdr:rowOff>
    </xdr:to>
    <xdr:sp macro="" textlink="">
      <xdr:nvSpPr>
        <xdr:cNvPr id="252" name="楕円 251">
          <a:extLst>
            <a:ext uri="{FF2B5EF4-FFF2-40B4-BE49-F238E27FC236}">
              <a16:creationId xmlns:a16="http://schemas.microsoft.com/office/drawing/2014/main" id="{A505DE3A-0A38-4AAA-8296-2BD8001A0C28}"/>
            </a:ext>
          </a:extLst>
        </xdr:cNvPr>
        <xdr:cNvSpPr/>
      </xdr:nvSpPr>
      <xdr:spPr>
        <a:xfrm>
          <a:off x="687324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51435</xdr:rowOff>
    </xdr:from>
    <xdr:to>
      <xdr:col>45</xdr:col>
      <xdr:colOff>177800</xdr:colOff>
      <xdr:row>63</xdr:row>
      <xdr:rowOff>51435</xdr:rowOff>
    </xdr:to>
    <xdr:cxnSp macro="">
      <xdr:nvCxnSpPr>
        <xdr:cNvPr id="253" name="直線コネクタ 252">
          <a:extLst>
            <a:ext uri="{FF2B5EF4-FFF2-40B4-BE49-F238E27FC236}">
              <a16:creationId xmlns:a16="http://schemas.microsoft.com/office/drawing/2014/main" id="{C73B327F-236B-4775-81AB-E6484C9C4A10}"/>
            </a:ext>
          </a:extLst>
        </xdr:cNvPr>
        <xdr:cNvCxnSpPr/>
      </xdr:nvCxnSpPr>
      <xdr:spPr>
        <a:xfrm>
          <a:off x="6924040" y="1061275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xdr:rowOff>
    </xdr:from>
    <xdr:to>
      <xdr:col>36</xdr:col>
      <xdr:colOff>165100</xdr:colOff>
      <xdr:row>63</xdr:row>
      <xdr:rowOff>102235</xdr:rowOff>
    </xdr:to>
    <xdr:sp macro="" textlink="">
      <xdr:nvSpPr>
        <xdr:cNvPr id="254" name="楕円 253">
          <a:extLst>
            <a:ext uri="{FF2B5EF4-FFF2-40B4-BE49-F238E27FC236}">
              <a16:creationId xmlns:a16="http://schemas.microsoft.com/office/drawing/2014/main" id="{5452BD7E-E65F-4CA6-A215-6B451AC85A26}"/>
            </a:ext>
          </a:extLst>
        </xdr:cNvPr>
        <xdr:cNvSpPr/>
      </xdr:nvSpPr>
      <xdr:spPr>
        <a:xfrm>
          <a:off x="609854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51435</xdr:rowOff>
    </xdr:from>
    <xdr:to>
      <xdr:col>41</xdr:col>
      <xdr:colOff>50800</xdr:colOff>
      <xdr:row>63</xdr:row>
      <xdr:rowOff>51435</xdr:rowOff>
    </xdr:to>
    <xdr:cxnSp macro="">
      <xdr:nvCxnSpPr>
        <xdr:cNvPr id="255" name="直線コネクタ 254">
          <a:extLst>
            <a:ext uri="{FF2B5EF4-FFF2-40B4-BE49-F238E27FC236}">
              <a16:creationId xmlns:a16="http://schemas.microsoft.com/office/drawing/2014/main" id="{E297A225-C586-4461-B052-E0E4FDC9FE08}"/>
            </a:ext>
          </a:extLst>
        </xdr:cNvPr>
        <xdr:cNvCxnSpPr/>
      </xdr:nvCxnSpPr>
      <xdr:spPr>
        <a:xfrm>
          <a:off x="6149340" y="1061275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3C1DB29A-A8FC-4E70-ADFA-14E7B4EB7F7A}"/>
            </a:ext>
          </a:extLst>
        </xdr:cNvPr>
        <xdr:cNvSpPr txBox="1"/>
      </xdr:nvSpPr>
      <xdr:spPr>
        <a:xfrm>
          <a:off x="827158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A76683D7-7B3A-4201-893C-863111805EB3}"/>
            </a:ext>
          </a:extLst>
        </xdr:cNvPr>
        <xdr:cNvSpPr txBox="1"/>
      </xdr:nvSpPr>
      <xdr:spPr>
        <a:xfrm>
          <a:off x="750958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171DA7CE-F9E9-4E27-B891-FF301BCC65F5}"/>
            </a:ext>
          </a:extLst>
        </xdr:cNvPr>
        <xdr:cNvSpPr txBox="1"/>
      </xdr:nvSpPr>
      <xdr:spPr>
        <a:xfrm>
          <a:off x="67120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4FFD68E0-C5F2-41B3-B292-8057C9E520D0}"/>
            </a:ext>
          </a:extLst>
        </xdr:cNvPr>
        <xdr:cNvSpPr txBox="1"/>
      </xdr:nvSpPr>
      <xdr:spPr>
        <a:xfrm>
          <a:off x="59373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95267</xdr:rowOff>
    </xdr:from>
    <xdr:ext cx="469744" cy="259045"/>
    <xdr:sp macro="" textlink="">
      <xdr:nvSpPr>
        <xdr:cNvPr id="260" name="n_1mainValue【体育館・プール】&#10;一人当たり面積">
          <a:extLst>
            <a:ext uri="{FF2B5EF4-FFF2-40B4-BE49-F238E27FC236}">
              <a16:creationId xmlns:a16="http://schemas.microsoft.com/office/drawing/2014/main" id="{861D96F8-B327-4021-89EB-DFA8C2BFB8BC}"/>
            </a:ext>
          </a:extLst>
        </xdr:cNvPr>
        <xdr:cNvSpPr txBox="1"/>
      </xdr:nvSpPr>
      <xdr:spPr>
        <a:xfrm>
          <a:off x="827158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93362</xdr:rowOff>
    </xdr:from>
    <xdr:ext cx="469744" cy="259045"/>
    <xdr:sp macro="" textlink="">
      <xdr:nvSpPr>
        <xdr:cNvPr id="261" name="n_2mainValue【体育館・プール】&#10;一人当たり面積">
          <a:extLst>
            <a:ext uri="{FF2B5EF4-FFF2-40B4-BE49-F238E27FC236}">
              <a16:creationId xmlns:a16="http://schemas.microsoft.com/office/drawing/2014/main" id="{EA1EC54D-720E-450C-9C4D-6560C8756AEF}"/>
            </a:ext>
          </a:extLst>
        </xdr:cNvPr>
        <xdr:cNvSpPr txBox="1"/>
      </xdr:nvSpPr>
      <xdr:spPr>
        <a:xfrm>
          <a:off x="750958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93362</xdr:rowOff>
    </xdr:from>
    <xdr:ext cx="469744" cy="259045"/>
    <xdr:sp macro="" textlink="">
      <xdr:nvSpPr>
        <xdr:cNvPr id="262" name="n_3mainValue【体育館・プール】&#10;一人当たり面積">
          <a:extLst>
            <a:ext uri="{FF2B5EF4-FFF2-40B4-BE49-F238E27FC236}">
              <a16:creationId xmlns:a16="http://schemas.microsoft.com/office/drawing/2014/main" id="{9B032CCF-5528-4787-8C9C-778B9F394A4F}"/>
            </a:ext>
          </a:extLst>
        </xdr:cNvPr>
        <xdr:cNvSpPr txBox="1"/>
      </xdr:nvSpPr>
      <xdr:spPr>
        <a:xfrm>
          <a:off x="67120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93362</xdr:rowOff>
    </xdr:from>
    <xdr:ext cx="469744" cy="259045"/>
    <xdr:sp macro="" textlink="">
      <xdr:nvSpPr>
        <xdr:cNvPr id="263" name="n_4mainValue【体育館・プール】&#10;一人当たり面積">
          <a:extLst>
            <a:ext uri="{FF2B5EF4-FFF2-40B4-BE49-F238E27FC236}">
              <a16:creationId xmlns:a16="http://schemas.microsoft.com/office/drawing/2014/main" id="{75F9F3B7-7CC9-43CE-A4E9-2C01DC3F7374}"/>
            </a:ext>
          </a:extLst>
        </xdr:cNvPr>
        <xdr:cNvSpPr txBox="1"/>
      </xdr:nvSpPr>
      <xdr:spPr>
        <a:xfrm>
          <a:off x="59373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1600985-DD49-4E37-8E5B-08CC5E610B5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2210EC3-5430-422B-9999-140A60AA61F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563B6B2-F0E2-4151-8153-04E5BC0C63F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B1638FC-FE22-4099-B896-2922BE24B41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5139BE2-6A58-474B-8B25-2D58FF9D0EE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7EE3236-9A2A-4760-A266-B02DCE23B43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6556146-D3B7-4ABA-9331-9D7F7C5D1E2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FFFBC93-E801-4B12-8B39-19E46959C62C}"/>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58A9350C-F0A1-4338-A64E-D31A8DB726A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44067C94-9985-4714-BE34-A0DC336A1E7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FA09093C-E2E3-4453-AEA4-3970B29E42C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C02E7164-87D8-423A-B6A8-B5810994ABA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5F6D6938-F5F9-4533-808B-2D4D7D50253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A1553FAA-3E54-429A-8B38-A01BC2267AA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45055960-3481-4E87-A9B8-48A6E0B3253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BAF53F7E-6656-41A8-9D20-77B6719CFDE7}"/>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5F1F41C2-609B-498B-A5AA-09B5E54A9E6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30E61E1A-55DE-4E7F-AD67-393F960D38F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C870F8D1-8CF4-46E6-B359-E904F3974FD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89BB455F-B22C-4D43-B698-1CE4E00CD25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AF99C328-889D-4F0A-9333-42B4B02A453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73071AE5-9AC8-4F40-B8DB-B645D048B29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BB7A14DC-A59D-4F44-A18E-D046E2E1F44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1DE98B8-DE2F-455D-B329-F8A0527BE5B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E68FE1E7-C860-42D3-BB21-1DE9EA53671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450A15FF-5F3D-4784-9D77-57015FD6820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EE22F795-6CB1-44A2-AA2E-7320F321754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B1BC5F30-DB32-4E6D-A8FC-3DEB5165054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C5382D82-C45F-46D3-B3E5-4E18B1AEB4D3}"/>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5CA4D905-DA72-4F47-BF9A-38ACB9E64184}"/>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2F5336-65CA-414E-91F9-B7F2761540AF}"/>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D5B4691A-3E5E-40B9-BBB5-1AB1D8EBE2EC}"/>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4C8CC1D5-5FED-4693-B225-5456485D0E65}"/>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39E05F51-65D1-4497-A7CC-98F1F60FF55A}"/>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F8AF7EC3-C4F9-4814-B284-27D4320B990D}"/>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EC70BD4F-768D-41C5-BC2E-651C8A06CD24}"/>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FD8770A4-83C2-42B5-A869-338FEB4EA1EF}"/>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583D7E88-7BD2-4248-B0DC-FC1D6EB7FDE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4CAC1EF1-7190-4CF3-B8C3-87D985ECC0A3}"/>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A3D1A22C-0425-4081-AAAE-8223153E2EC8}"/>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65344179-7594-4B2F-B8AE-19DBFC781CC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70E91DC2-57C3-4981-83F8-B87282C96848}"/>
            </a:ext>
          </a:extLst>
        </xdr:cNvPr>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B85D9832-7198-40B0-8A0D-D7D8CE645CBC}"/>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AB9F8A1C-478A-4633-919E-CDF0F07FCB3F}"/>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AC80377E-B65D-4249-BDF6-3B6CF3F408C2}"/>
            </a:ext>
          </a:extLst>
        </xdr:cNvPr>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09" name="直線コネクタ 308">
          <a:extLst>
            <a:ext uri="{FF2B5EF4-FFF2-40B4-BE49-F238E27FC236}">
              <a16:creationId xmlns:a16="http://schemas.microsoft.com/office/drawing/2014/main" id="{145A58C3-68B0-4B42-9D70-31C07FB2AEFD}"/>
            </a:ext>
          </a:extLst>
        </xdr:cNvPr>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A51DF84E-7862-495C-BB9B-CE0822C1551D}"/>
            </a:ext>
          </a:extLst>
        </xdr:cNvPr>
        <xdr:cNvSpPr txBox="1"/>
      </xdr:nvSpPr>
      <xdr:spPr>
        <a:xfrm>
          <a:off x="4124960" y="17620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11" name="フローチャート: 判断 310">
          <a:extLst>
            <a:ext uri="{FF2B5EF4-FFF2-40B4-BE49-F238E27FC236}">
              <a16:creationId xmlns:a16="http://schemas.microsoft.com/office/drawing/2014/main" id="{14AAD3E3-83D8-4E89-BACD-46F937559EEE}"/>
            </a:ext>
          </a:extLst>
        </xdr:cNvPr>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312" name="フローチャート: 判断 311">
          <a:extLst>
            <a:ext uri="{FF2B5EF4-FFF2-40B4-BE49-F238E27FC236}">
              <a16:creationId xmlns:a16="http://schemas.microsoft.com/office/drawing/2014/main" id="{9C6AC52C-03D8-4361-AA54-BB4DA6554072}"/>
            </a:ext>
          </a:extLst>
        </xdr:cNvPr>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13" name="フローチャート: 判断 312">
          <a:extLst>
            <a:ext uri="{FF2B5EF4-FFF2-40B4-BE49-F238E27FC236}">
              <a16:creationId xmlns:a16="http://schemas.microsoft.com/office/drawing/2014/main" id="{72E13171-8253-44EC-A141-A8A6A12A5028}"/>
            </a:ext>
          </a:extLst>
        </xdr:cNvPr>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314" name="フローチャート: 判断 313">
          <a:extLst>
            <a:ext uri="{FF2B5EF4-FFF2-40B4-BE49-F238E27FC236}">
              <a16:creationId xmlns:a16="http://schemas.microsoft.com/office/drawing/2014/main" id="{9EDEBBAA-6BCA-42C7-836D-A6CA06A9C61D}"/>
            </a:ext>
          </a:extLst>
        </xdr:cNvPr>
        <xdr:cNvSpPr/>
      </xdr:nvSpPr>
      <xdr:spPr>
        <a:xfrm>
          <a:off x="173990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315" name="フローチャート: 判断 314">
          <a:extLst>
            <a:ext uri="{FF2B5EF4-FFF2-40B4-BE49-F238E27FC236}">
              <a16:creationId xmlns:a16="http://schemas.microsoft.com/office/drawing/2014/main" id="{D22D2923-046D-4FF8-B805-54B82C5217AD}"/>
            </a:ext>
          </a:extLst>
        </xdr:cNvPr>
        <xdr:cNvSpPr/>
      </xdr:nvSpPr>
      <xdr:spPr>
        <a:xfrm>
          <a:off x="965200" y="17595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4911E6C3-F71C-4959-942B-4DB3F8F993C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13B19E76-5B0D-4DEB-B190-0AE8FE7617B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4FEC488-2B36-4CCB-950B-D137670635C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DFAF6D00-4031-41A0-93DC-CC5BE1116D9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B15F8B30-AF7C-46FF-9482-74D20B52022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321" name="楕円 320">
          <a:extLst>
            <a:ext uri="{FF2B5EF4-FFF2-40B4-BE49-F238E27FC236}">
              <a16:creationId xmlns:a16="http://schemas.microsoft.com/office/drawing/2014/main" id="{6CDCCFBA-91B6-4E46-9D84-F50ADB205AEC}"/>
            </a:ext>
          </a:extLst>
        </xdr:cNvPr>
        <xdr:cNvSpPr/>
      </xdr:nvSpPr>
      <xdr:spPr>
        <a:xfrm>
          <a:off x="403606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51543</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2E120171-B4CD-4096-A4BA-D8C8FB23B1DE}"/>
            </a:ext>
          </a:extLst>
        </xdr:cNvPr>
        <xdr:cNvSpPr txBox="1"/>
      </xdr:nvSpPr>
      <xdr:spPr>
        <a:xfrm>
          <a:off x="4124960"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72752</xdr:rowOff>
    </xdr:from>
    <xdr:to>
      <xdr:col>20</xdr:col>
      <xdr:colOff>38100</xdr:colOff>
      <xdr:row>106</xdr:row>
      <xdr:rowOff>2902</xdr:rowOff>
    </xdr:to>
    <xdr:sp macro="" textlink="">
      <xdr:nvSpPr>
        <xdr:cNvPr id="323" name="楕円 322">
          <a:extLst>
            <a:ext uri="{FF2B5EF4-FFF2-40B4-BE49-F238E27FC236}">
              <a16:creationId xmlns:a16="http://schemas.microsoft.com/office/drawing/2014/main" id="{47A497FA-F8FF-4703-8502-F4264CB76CCA}"/>
            </a:ext>
          </a:extLst>
        </xdr:cNvPr>
        <xdr:cNvSpPr/>
      </xdr:nvSpPr>
      <xdr:spPr>
        <a:xfrm>
          <a:off x="3312160" y="176749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79466</xdr:rowOff>
    </xdr:from>
    <xdr:to>
      <xdr:col>24</xdr:col>
      <xdr:colOff>63500</xdr:colOff>
      <xdr:row>105</xdr:row>
      <xdr:rowOff>123552</xdr:rowOff>
    </xdr:to>
    <xdr:cxnSp macro="">
      <xdr:nvCxnSpPr>
        <xdr:cNvPr id="324" name="直線コネクタ 323">
          <a:extLst>
            <a:ext uri="{FF2B5EF4-FFF2-40B4-BE49-F238E27FC236}">
              <a16:creationId xmlns:a16="http://schemas.microsoft.com/office/drawing/2014/main" id="{31AC4935-81B2-4323-8DB4-ED094594B519}"/>
            </a:ext>
          </a:extLst>
        </xdr:cNvPr>
        <xdr:cNvCxnSpPr/>
      </xdr:nvCxnSpPr>
      <xdr:spPr>
        <a:xfrm flipV="1">
          <a:off x="3355340" y="17681666"/>
          <a:ext cx="73152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159294</xdr:rowOff>
    </xdr:from>
    <xdr:to>
      <xdr:col>15</xdr:col>
      <xdr:colOff>101600</xdr:colOff>
      <xdr:row>107</xdr:row>
      <xdr:rowOff>89444</xdr:rowOff>
    </xdr:to>
    <xdr:sp macro="" textlink="">
      <xdr:nvSpPr>
        <xdr:cNvPr id="325" name="楕円 324">
          <a:extLst>
            <a:ext uri="{FF2B5EF4-FFF2-40B4-BE49-F238E27FC236}">
              <a16:creationId xmlns:a16="http://schemas.microsoft.com/office/drawing/2014/main" id="{C89735E8-DB91-438E-84FF-2633D09629BC}"/>
            </a:ext>
          </a:extLst>
        </xdr:cNvPr>
        <xdr:cNvSpPr/>
      </xdr:nvSpPr>
      <xdr:spPr>
        <a:xfrm>
          <a:off x="2514600" y="17929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123552</xdr:rowOff>
    </xdr:from>
    <xdr:to>
      <xdr:col>19</xdr:col>
      <xdr:colOff>177800</xdr:colOff>
      <xdr:row>107</xdr:row>
      <xdr:rowOff>38644</xdr:rowOff>
    </xdr:to>
    <xdr:cxnSp macro="">
      <xdr:nvCxnSpPr>
        <xdr:cNvPr id="326" name="直線コネクタ 325">
          <a:extLst>
            <a:ext uri="{FF2B5EF4-FFF2-40B4-BE49-F238E27FC236}">
              <a16:creationId xmlns:a16="http://schemas.microsoft.com/office/drawing/2014/main" id="{2A4CF9CB-BCC3-48F4-B9C5-DB3B600E0E4A}"/>
            </a:ext>
          </a:extLst>
        </xdr:cNvPr>
        <xdr:cNvCxnSpPr/>
      </xdr:nvCxnSpPr>
      <xdr:spPr>
        <a:xfrm flipV="1">
          <a:off x="2565400" y="17725752"/>
          <a:ext cx="78994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74386</xdr:rowOff>
    </xdr:from>
    <xdr:to>
      <xdr:col>10</xdr:col>
      <xdr:colOff>165100</xdr:colOff>
      <xdr:row>108</xdr:row>
      <xdr:rowOff>4536</xdr:rowOff>
    </xdr:to>
    <xdr:sp macro="" textlink="">
      <xdr:nvSpPr>
        <xdr:cNvPr id="327" name="楕円 326">
          <a:extLst>
            <a:ext uri="{FF2B5EF4-FFF2-40B4-BE49-F238E27FC236}">
              <a16:creationId xmlns:a16="http://schemas.microsoft.com/office/drawing/2014/main" id="{13E0F3D5-58B4-4837-8ED6-D10A75903986}"/>
            </a:ext>
          </a:extLst>
        </xdr:cNvPr>
        <xdr:cNvSpPr/>
      </xdr:nvSpPr>
      <xdr:spPr>
        <a:xfrm>
          <a:off x="1739900" y="18011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38644</xdr:rowOff>
    </xdr:from>
    <xdr:to>
      <xdr:col>15</xdr:col>
      <xdr:colOff>50800</xdr:colOff>
      <xdr:row>107</xdr:row>
      <xdr:rowOff>125186</xdr:rowOff>
    </xdr:to>
    <xdr:cxnSp macro="">
      <xdr:nvCxnSpPr>
        <xdr:cNvPr id="328" name="直線コネクタ 327">
          <a:extLst>
            <a:ext uri="{FF2B5EF4-FFF2-40B4-BE49-F238E27FC236}">
              <a16:creationId xmlns:a16="http://schemas.microsoft.com/office/drawing/2014/main" id="{C0BAFDAC-B30F-41C9-8574-CA6AFA934EDE}"/>
            </a:ext>
          </a:extLst>
        </xdr:cNvPr>
        <xdr:cNvCxnSpPr/>
      </xdr:nvCxnSpPr>
      <xdr:spPr>
        <a:xfrm flipV="1">
          <a:off x="1790700" y="17976124"/>
          <a:ext cx="7747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116839</xdr:rowOff>
    </xdr:from>
    <xdr:to>
      <xdr:col>6</xdr:col>
      <xdr:colOff>38100</xdr:colOff>
      <xdr:row>109</xdr:row>
      <xdr:rowOff>46989</xdr:rowOff>
    </xdr:to>
    <xdr:sp macro="" textlink="">
      <xdr:nvSpPr>
        <xdr:cNvPr id="329" name="楕円 328">
          <a:extLst>
            <a:ext uri="{FF2B5EF4-FFF2-40B4-BE49-F238E27FC236}">
              <a16:creationId xmlns:a16="http://schemas.microsoft.com/office/drawing/2014/main" id="{E9890ED4-2BDC-4C83-B3D4-A8587B8D2B1F}"/>
            </a:ext>
          </a:extLst>
        </xdr:cNvPr>
        <xdr:cNvSpPr/>
      </xdr:nvSpPr>
      <xdr:spPr>
        <a:xfrm>
          <a:off x="965200" y="182219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125186</xdr:rowOff>
    </xdr:from>
    <xdr:to>
      <xdr:col>10</xdr:col>
      <xdr:colOff>114300</xdr:colOff>
      <xdr:row>108</xdr:row>
      <xdr:rowOff>167639</xdr:rowOff>
    </xdr:to>
    <xdr:cxnSp macro="">
      <xdr:nvCxnSpPr>
        <xdr:cNvPr id="330" name="直線コネクタ 329">
          <a:extLst>
            <a:ext uri="{FF2B5EF4-FFF2-40B4-BE49-F238E27FC236}">
              <a16:creationId xmlns:a16="http://schemas.microsoft.com/office/drawing/2014/main" id="{9A079F35-46F4-4E15-9B90-67CF6CE6876E}"/>
            </a:ext>
          </a:extLst>
        </xdr:cNvPr>
        <xdr:cNvCxnSpPr/>
      </xdr:nvCxnSpPr>
      <xdr:spPr>
        <a:xfrm flipV="1">
          <a:off x="1008380" y="18062666"/>
          <a:ext cx="782320" cy="2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331" name="n_1aveValue【市民会館】&#10;有形固定資産減価償却率">
          <a:extLst>
            <a:ext uri="{FF2B5EF4-FFF2-40B4-BE49-F238E27FC236}">
              <a16:creationId xmlns:a16="http://schemas.microsoft.com/office/drawing/2014/main" id="{F7F8B7FC-DE84-494B-86EA-A71FABED8FF2}"/>
            </a:ext>
          </a:extLst>
        </xdr:cNvPr>
        <xdr:cNvSpPr txBox="1"/>
      </xdr:nvSpPr>
      <xdr:spPr>
        <a:xfrm>
          <a:off x="3170564" y="174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332" name="n_2aveValue【市民会館】&#10;有形固定資産減価償却率">
          <a:extLst>
            <a:ext uri="{FF2B5EF4-FFF2-40B4-BE49-F238E27FC236}">
              <a16:creationId xmlns:a16="http://schemas.microsoft.com/office/drawing/2014/main" id="{CA16AC59-7D14-4804-8860-7483FC9BF9EE}"/>
            </a:ext>
          </a:extLst>
        </xdr:cNvPr>
        <xdr:cNvSpPr txBox="1"/>
      </xdr:nvSpPr>
      <xdr:spPr>
        <a:xfrm>
          <a:off x="238570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333" name="n_3aveValue【市民会館】&#10;有形固定資産減価償却率">
          <a:extLst>
            <a:ext uri="{FF2B5EF4-FFF2-40B4-BE49-F238E27FC236}">
              <a16:creationId xmlns:a16="http://schemas.microsoft.com/office/drawing/2014/main" id="{7AB2AEF9-3877-457E-8646-49169787018D}"/>
            </a:ext>
          </a:extLst>
        </xdr:cNvPr>
        <xdr:cNvSpPr txBox="1"/>
      </xdr:nvSpPr>
      <xdr:spPr>
        <a:xfrm>
          <a:off x="161100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334" name="n_4aveValue【市民会館】&#10;有形固定資産減価償却率">
          <a:extLst>
            <a:ext uri="{FF2B5EF4-FFF2-40B4-BE49-F238E27FC236}">
              <a16:creationId xmlns:a16="http://schemas.microsoft.com/office/drawing/2014/main" id="{7C1D4F2A-451E-4FFC-BFF7-0C9B21709404}"/>
            </a:ext>
          </a:extLst>
        </xdr:cNvPr>
        <xdr:cNvSpPr txBox="1"/>
      </xdr:nvSpPr>
      <xdr:spPr>
        <a:xfrm>
          <a:off x="836304" y="1737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165479</xdr:rowOff>
    </xdr:from>
    <xdr:ext cx="405111" cy="259045"/>
    <xdr:sp macro="" textlink="">
      <xdr:nvSpPr>
        <xdr:cNvPr id="335" name="n_1mainValue【市民会館】&#10;有形固定資産減価償却率">
          <a:extLst>
            <a:ext uri="{FF2B5EF4-FFF2-40B4-BE49-F238E27FC236}">
              <a16:creationId xmlns:a16="http://schemas.microsoft.com/office/drawing/2014/main" id="{1B960C4E-647D-4CD0-9B67-71BC33E8F9C8}"/>
            </a:ext>
          </a:extLst>
        </xdr:cNvPr>
        <xdr:cNvSpPr txBox="1"/>
      </xdr:nvSpPr>
      <xdr:spPr>
        <a:xfrm>
          <a:off x="3170564"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80571</xdr:rowOff>
    </xdr:from>
    <xdr:ext cx="405111" cy="259045"/>
    <xdr:sp macro="" textlink="">
      <xdr:nvSpPr>
        <xdr:cNvPr id="336" name="n_2mainValue【市民会館】&#10;有形固定資産減価償却率">
          <a:extLst>
            <a:ext uri="{FF2B5EF4-FFF2-40B4-BE49-F238E27FC236}">
              <a16:creationId xmlns:a16="http://schemas.microsoft.com/office/drawing/2014/main" id="{5C651A0A-BEF2-456C-B485-EBAA56CD2942}"/>
            </a:ext>
          </a:extLst>
        </xdr:cNvPr>
        <xdr:cNvSpPr txBox="1"/>
      </xdr:nvSpPr>
      <xdr:spPr>
        <a:xfrm>
          <a:off x="2385704" y="1801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167113</xdr:rowOff>
    </xdr:from>
    <xdr:ext cx="405111" cy="259045"/>
    <xdr:sp macro="" textlink="">
      <xdr:nvSpPr>
        <xdr:cNvPr id="337" name="n_3mainValue【市民会館】&#10;有形固定資産減価償却率">
          <a:extLst>
            <a:ext uri="{FF2B5EF4-FFF2-40B4-BE49-F238E27FC236}">
              <a16:creationId xmlns:a16="http://schemas.microsoft.com/office/drawing/2014/main" id="{0D8780EF-BBD5-46C9-8D0C-E744E9501E00}"/>
            </a:ext>
          </a:extLst>
        </xdr:cNvPr>
        <xdr:cNvSpPr txBox="1"/>
      </xdr:nvSpPr>
      <xdr:spPr>
        <a:xfrm>
          <a:off x="1611004" y="1810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38116</xdr:rowOff>
    </xdr:from>
    <xdr:ext cx="405111" cy="259045"/>
    <xdr:sp macro="" textlink="">
      <xdr:nvSpPr>
        <xdr:cNvPr id="338" name="n_4mainValue【市民会館】&#10;有形固定資産減価償却率">
          <a:extLst>
            <a:ext uri="{FF2B5EF4-FFF2-40B4-BE49-F238E27FC236}">
              <a16:creationId xmlns:a16="http://schemas.microsoft.com/office/drawing/2014/main" id="{8A1F7207-B5FC-43B7-8635-CAD01DD84DFE}"/>
            </a:ext>
          </a:extLst>
        </xdr:cNvPr>
        <xdr:cNvSpPr txBox="1"/>
      </xdr:nvSpPr>
      <xdr:spPr>
        <a:xfrm>
          <a:off x="836304" y="18310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1BF94A68-71A5-49D8-A005-782829452DE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E54885D0-E5F3-4DC8-A5C4-30F21B76192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65E3B3DD-1453-4537-A847-28CA3E13968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FB56C47F-B0BE-4C8E-B3ED-2529B18D6DC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6240F92C-76BB-4EB6-9976-0F186A09B64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4D38677E-DB69-43AC-8252-BB03D473C94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63B458A0-BCDC-4008-AEFD-1B8C6DD6B59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EA955544-72CE-4A01-9564-EC8C9D4EDD6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FFEB9C43-E03F-442C-9A04-05512551FC3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5E63819C-44AA-4851-A4EA-C1BA0BB1680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a:extLst>
            <a:ext uri="{FF2B5EF4-FFF2-40B4-BE49-F238E27FC236}">
              <a16:creationId xmlns:a16="http://schemas.microsoft.com/office/drawing/2014/main" id="{204A5526-5A45-41B8-9E69-E4708F18CD3A}"/>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a:extLst>
            <a:ext uri="{FF2B5EF4-FFF2-40B4-BE49-F238E27FC236}">
              <a16:creationId xmlns:a16="http://schemas.microsoft.com/office/drawing/2014/main" id="{EA7BE241-EE5C-46DA-9000-CF05366FBCBE}"/>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a:extLst>
            <a:ext uri="{FF2B5EF4-FFF2-40B4-BE49-F238E27FC236}">
              <a16:creationId xmlns:a16="http://schemas.microsoft.com/office/drawing/2014/main" id="{1119AB43-5E10-4441-9048-5DCB6F72A819}"/>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a:extLst>
            <a:ext uri="{FF2B5EF4-FFF2-40B4-BE49-F238E27FC236}">
              <a16:creationId xmlns:a16="http://schemas.microsoft.com/office/drawing/2014/main" id="{B0F5B226-D95D-4E68-93BA-C10ADFBA80E2}"/>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a:extLst>
            <a:ext uri="{FF2B5EF4-FFF2-40B4-BE49-F238E27FC236}">
              <a16:creationId xmlns:a16="http://schemas.microsoft.com/office/drawing/2014/main" id="{E7AD18DF-9196-4E7B-901C-D7E96ABE390D}"/>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a:extLst>
            <a:ext uri="{FF2B5EF4-FFF2-40B4-BE49-F238E27FC236}">
              <a16:creationId xmlns:a16="http://schemas.microsoft.com/office/drawing/2014/main" id="{C2B648B6-011B-40E9-9334-FB75AD9B8FA6}"/>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a:extLst>
            <a:ext uri="{FF2B5EF4-FFF2-40B4-BE49-F238E27FC236}">
              <a16:creationId xmlns:a16="http://schemas.microsoft.com/office/drawing/2014/main" id="{E9D9B05B-D701-4F53-9CAE-FFE1348774DC}"/>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a:extLst>
            <a:ext uri="{FF2B5EF4-FFF2-40B4-BE49-F238E27FC236}">
              <a16:creationId xmlns:a16="http://schemas.microsoft.com/office/drawing/2014/main" id="{14069FB5-0D33-448D-AE70-9E52A04D5B9C}"/>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4BFEE523-1604-498C-B231-B463C2235244}"/>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6B155EDB-B023-445F-B6A6-5BE24A06D05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C2BA0F63-70FF-457E-95CA-5DFD0363411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360" name="直線コネクタ 359">
          <a:extLst>
            <a:ext uri="{FF2B5EF4-FFF2-40B4-BE49-F238E27FC236}">
              <a16:creationId xmlns:a16="http://schemas.microsoft.com/office/drawing/2014/main" id="{755D8735-FBF5-4451-A2E4-69FA5E57B9C7}"/>
            </a:ext>
          </a:extLst>
        </xdr:cNvPr>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1" name="【市民会館】&#10;一人当たり面積最小値テキスト">
          <a:extLst>
            <a:ext uri="{FF2B5EF4-FFF2-40B4-BE49-F238E27FC236}">
              <a16:creationId xmlns:a16="http://schemas.microsoft.com/office/drawing/2014/main" id="{2BD50062-00D7-4E14-BFF7-1566AABA801F}"/>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2" name="直線コネクタ 361">
          <a:extLst>
            <a:ext uri="{FF2B5EF4-FFF2-40B4-BE49-F238E27FC236}">
              <a16:creationId xmlns:a16="http://schemas.microsoft.com/office/drawing/2014/main" id="{9DD382F8-9992-463F-8331-08B20AF151F7}"/>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363" name="【市民会館】&#10;一人当たり面積最大値テキスト">
          <a:extLst>
            <a:ext uri="{FF2B5EF4-FFF2-40B4-BE49-F238E27FC236}">
              <a16:creationId xmlns:a16="http://schemas.microsoft.com/office/drawing/2014/main" id="{0CC02A04-39C1-4F09-B249-49CF614823EF}"/>
            </a:ext>
          </a:extLst>
        </xdr:cNvPr>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364" name="直線コネクタ 363">
          <a:extLst>
            <a:ext uri="{FF2B5EF4-FFF2-40B4-BE49-F238E27FC236}">
              <a16:creationId xmlns:a16="http://schemas.microsoft.com/office/drawing/2014/main" id="{037C01D5-9EE5-47F8-91C3-F5383402E1AD}"/>
            </a:ext>
          </a:extLst>
        </xdr:cNvPr>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65" name="【市民会館】&#10;一人当たり面積平均値テキスト">
          <a:extLst>
            <a:ext uri="{FF2B5EF4-FFF2-40B4-BE49-F238E27FC236}">
              <a16:creationId xmlns:a16="http://schemas.microsoft.com/office/drawing/2014/main" id="{7390B352-58DA-42CF-B32E-93BC81CA5302}"/>
            </a:ext>
          </a:extLst>
        </xdr:cNvPr>
        <xdr:cNvSpPr txBox="1"/>
      </xdr:nvSpPr>
      <xdr:spPr>
        <a:xfrm>
          <a:off x="9258300" y="1772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6" name="フローチャート: 判断 365">
          <a:extLst>
            <a:ext uri="{FF2B5EF4-FFF2-40B4-BE49-F238E27FC236}">
              <a16:creationId xmlns:a16="http://schemas.microsoft.com/office/drawing/2014/main" id="{DA3D0D7E-2DC7-4960-820D-5A567E9863B9}"/>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367" name="フローチャート: 判断 366">
          <a:extLst>
            <a:ext uri="{FF2B5EF4-FFF2-40B4-BE49-F238E27FC236}">
              <a16:creationId xmlns:a16="http://schemas.microsoft.com/office/drawing/2014/main" id="{A2186460-58CC-46C3-A94B-6B419523A45C}"/>
            </a:ext>
          </a:extLst>
        </xdr:cNvPr>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368" name="フローチャート: 判断 367">
          <a:extLst>
            <a:ext uri="{FF2B5EF4-FFF2-40B4-BE49-F238E27FC236}">
              <a16:creationId xmlns:a16="http://schemas.microsoft.com/office/drawing/2014/main" id="{47C6F7B0-83C0-49B9-9748-E8070EC68F93}"/>
            </a:ext>
          </a:extLst>
        </xdr:cNvPr>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369" name="フローチャート: 判断 368">
          <a:extLst>
            <a:ext uri="{FF2B5EF4-FFF2-40B4-BE49-F238E27FC236}">
              <a16:creationId xmlns:a16="http://schemas.microsoft.com/office/drawing/2014/main" id="{625617BB-8A48-429F-91EC-044B1113D184}"/>
            </a:ext>
          </a:extLst>
        </xdr:cNvPr>
        <xdr:cNvSpPr/>
      </xdr:nvSpPr>
      <xdr:spPr>
        <a:xfrm>
          <a:off x="68732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70" name="フローチャート: 判断 369">
          <a:extLst>
            <a:ext uri="{FF2B5EF4-FFF2-40B4-BE49-F238E27FC236}">
              <a16:creationId xmlns:a16="http://schemas.microsoft.com/office/drawing/2014/main" id="{D5FF6589-B957-4190-977F-EADAC2330901}"/>
            </a:ext>
          </a:extLst>
        </xdr:cNvPr>
        <xdr:cNvSpPr/>
      </xdr:nvSpPr>
      <xdr:spPr>
        <a:xfrm>
          <a:off x="6098540" y="17868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6F29DF34-AF19-4DB8-A96D-17C9A900704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AD3932E8-DCF7-4D5C-A146-BA0BB368CBF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B2BD35B-AD1F-4E42-A5D6-F452E1117D48}"/>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3410B05-80A5-430F-AE90-0DE674D3057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5136D19-338E-4067-965B-1F6F378D258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148844</xdr:rowOff>
    </xdr:from>
    <xdr:to>
      <xdr:col>55</xdr:col>
      <xdr:colOff>50800</xdr:colOff>
      <xdr:row>107</xdr:row>
      <xdr:rowOff>78994</xdr:rowOff>
    </xdr:to>
    <xdr:sp macro="" textlink="">
      <xdr:nvSpPr>
        <xdr:cNvPr id="376" name="楕円 375">
          <a:extLst>
            <a:ext uri="{FF2B5EF4-FFF2-40B4-BE49-F238E27FC236}">
              <a16:creationId xmlns:a16="http://schemas.microsoft.com/office/drawing/2014/main" id="{039B2AAA-3571-4851-8D43-961C2EAE4B8A}"/>
            </a:ext>
          </a:extLst>
        </xdr:cNvPr>
        <xdr:cNvSpPr/>
      </xdr:nvSpPr>
      <xdr:spPr>
        <a:xfrm>
          <a:off x="9192260" y="1791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127271</xdr:rowOff>
    </xdr:from>
    <xdr:ext cx="469744" cy="259045"/>
    <xdr:sp macro="" textlink="">
      <xdr:nvSpPr>
        <xdr:cNvPr id="377" name="【市民会館】&#10;一人当たり面積該当値テキスト">
          <a:extLst>
            <a:ext uri="{FF2B5EF4-FFF2-40B4-BE49-F238E27FC236}">
              <a16:creationId xmlns:a16="http://schemas.microsoft.com/office/drawing/2014/main" id="{E2871B84-84CD-4D9B-92EC-6D5C70FCA6F0}"/>
            </a:ext>
          </a:extLst>
        </xdr:cNvPr>
        <xdr:cNvSpPr txBox="1"/>
      </xdr:nvSpPr>
      <xdr:spPr>
        <a:xfrm>
          <a:off x="9258300" y="178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378" name="楕円 377">
          <a:extLst>
            <a:ext uri="{FF2B5EF4-FFF2-40B4-BE49-F238E27FC236}">
              <a16:creationId xmlns:a16="http://schemas.microsoft.com/office/drawing/2014/main" id="{4FCECACE-C276-49A9-8E75-BD4269DEB76C}"/>
            </a:ext>
          </a:extLst>
        </xdr:cNvPr>
        <xdr:cNvSpPr/>
      </xdr:nvSpPr>
      <xdr:spPr>
        <a:xfrm>
          <a:off x="8445500" y="17918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28194</xdr:rowOff>
    </xdr:to>
    <xdr:cxnSp macro="">
      <xdr:nvCxnSpPr>
        <xdr:cNvPr id="379" name="直線コネクタ 378">
          <a:extLst>
            <a:ext uri="{FF2B5EF4-FFF2-40B4-BE49-F238E27FC236}">
              <a16:creationId xmlns:a16="http://schemas.microsoft.com/office/drawing/2014/main" id="{CB33EFDA-315F-440C-9D15-EC9818AA5FF9}"/>
            </a:ext>
          </a:extLst>
        </xdr:cNvPr>
        <xdr:cNvCxnSpPr/>
      </xdr:nvCxnSpPr>
      <xdr:spPr>
        <a:xfrm>
          <a:off x="8496300" y="1796567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146558</xdr:rowOff>
    </xdr:from>
    <xdr:to>
      <xdr:col>46</xdr:col>
      <xdr:colOff>38100</xdr:colOff>
      <xdr:row>107</xdr:row>
      <xdr:rowOff>76708</xdr:rowOff>
    </xdr:to>
    <xdr:sp macro="" textlink="">
      <xdr:nvSpPr>
        <xdr:cNvPr id="380" name="楕円 379">
          <a:extLst>
            <a:ext uri="{FF2B5EF4-FFF2-40B4-BE49-F238E27FC236}">
              <a16:creationId xmlns:a16="http://schemas.microsoft.com/office/drawing/2014/main" id="{C66E13F4-FB73-487D-9BAF-8B6D4AC96D51}"/>
            </a:ext>
          </a:extLst>
        </xdr:cNvPr>
        <xdr:cNvSpPr/>
      </xdr:nvSpPr>
      <xdr:spPr>
        <a:xfrm>
          <a:off x="7670800" y="179163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25908</xdr:rowOff>
    </xdr:from>
    <xdr:to>
      <xdr:col>50</xdr:col>
      <xdr:colOff>114300</xdr:colOff>
      <xdr:row>107</xdr:row>
      <xdr:rowOff>28194</xdr:rowOff>
    </xdr:to>
    <xdr:cxnSp macro="">
      <xdr:nvCxnSpPr>
        <xdr:cNvPr id="381" name="直線コネクタ 380">
          <a:extLst>
            <a:ext uri="{FF2B5EF4-FFF2-40B4-BE49-F238E27FC236}">
              <a16:creationId xmlns:a16="http://schemas.microsoft.com/office/drawing/2014/main" id="{E21E3868-CDB8-4EFE-9476-514D8B0F4EFF}"/>
            </a:ext>
          </a:extLst>
        </xdr:cNvPr>
        <xdr:cNvCxnSpPr/>
      </xdr:nvCxnSpPr>
      <xdr:spPr>
        <a:xfrm>
          <a:off x="7713980" y="1796338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146558</xdr:rowOff>
    </xdr:from>
    <xdr:to>
      <xdr:col>41</xdr:col>
      <xdr:colOff>101600</xdr:colOff>
      <xdr:row>107</xdr:row>
      <xdr:rowOff>76708</xdr:rowOff>
    </xdr:to>
    <xdr:sp macro="" textlink="">
      <xdr:nvSpPr>
        <xdr:cNvPr id="382" name="楕円 381">
          <a:extLst>
            <a:ext uri="{FF2B5EF4-FFF2-40B4-BE49-F238E27FC236}">
              <a16:creationId xmlns:a16="http://schemas.microsoft.com/office/drawing/2014/main" id="{A166D640-6AD8-4B93-8CE8-1B3A767AFBBD}"/>
            </a:ext>
          </a:extLst>
        </xdr:cNvPr>
        <xdr:cNvSpPr/>
      </xdr:nvSpPr>
      <xdr:spPr>
        <a:xfrm>
          <a:off x="6873240" y="17916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25908</xdr:rowOff>
    </xdr:from>
    <xdr:to>
      <xdr:col>45</xdr:col>
      <xdr:colOff>177800</xdr:colOff>
      <xdr:row>107</xdr:row>
      <xdr:rowOff>25908</xdr:rowOff>
    </xdr:to>
    <xdr:cxnSp macro="">
      <xdr:nvCxnSpPr>
        <xdr:cNvPr id="383" name="直線コネクタ 382">
          <a:extLst>
            <a:ext uri="{FF2B5EF4-FFF2-40B4-BE49-F238E27FC236}">
              <a16:creationId xmlns:a16="http://schemas.microsoft.com/office/drawing/2014/main" id="{DABF688A-AEEE-4E2F-94B6-0FD7FB05D257}"/>
            </a:ext>
          </a:extLst>
        </xdr:cNvPr>
        <xdr:cNvCxnSpPr/>
      </xdr:nvCxnSpPr>
      <xdr:spPr>
        <a:xfrm>
          <a:off x="6924040" y="1796338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146558</xdr:rowOff>
    </xdr:from>
    <xdr:to>
      <xdr:col>36</xdr:col>
      <xdr:colOff>165100</xdr:colOff>
      <xdr:row>107</xdr:row>
      <xdr:rowOff>76708</xdr:rowOff>
    </xdr:to>
    <xdr:sp macro="" textlink="">
      <xdr:nvSpPr>
        <xdr:cNvPr id="384" name="楕円 383">
          <a:extLst>
            <a:ext uri="{FF2B5EF4-FFF2-40B4-BE49-F238E27FC236}">
              <a16:creationId xmlns:a16="http://schemas.microsoft.com/office/drawing/2014/main" id="{2BA502DA-E372-48C6-9F80-89AD34FBAA60}"/>
            </a:ext>
          </a:extLst>
        </xdr:cNvPr>
        <xdr:cNvSpPr/>
      </xdr:nvSpPr>
      <xdr:spPr>
        <a:xfrm>
          <a:off x="6098540" y="17916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25908</xdr:rowOff>
    </xdr:from>
    <xdr:to>
      <xdr:col>41</xdr:col>
      <xdr:colOff>50800</xdr:colOff>
      <xdr:row>107</xdr:row>
      <xdr:rowOff>25908</xdr:rowOff>
    </xdr:to>
    <xdr:cxnSp macro="">
      <xdr:nvCxnSpPr>
        <xdr:cNvPr id="385" name="直線コネクタ 384">
          <a:extLst>
            <a:ext uri="{FF2B5EF4-FFF2-40B4-BE49-F238E27FC236}">
              <a16:creationId xmlns:a16="http://schemas.microsoft.com/office/drawing/2014/main" id="{C5743344-AB0A-43ED-89CD-DBF02172CE40}"/>
            </a:ext>
          </a:extLst>
        </xdr:cNvPr>
        <xdr:cNvCxnSpPr/>
      </xdr:nvCxnSpPr>
      <xdr:spPr>
        <a:xfrm>
          <a:off x="6149340" y="1796338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386" name="n_1aveValue【市民会館】&#10;一人当たり面積">
          <a:extLst>
            <a:ext uri="{FF2B5EF4-FFF2-40B4-BE49-F238E27FC236}">
              <a16:creationId xmlns:a16="http://schemas.microsoft.com/office/drawing/2014/main" id="{2D38001D-E70C-4452-9605-5992A3D1FCEE}"/>
            </a:ext>
          </a:extLst>
        </xdr:cNvPr>
        <xdr:cNvSpPr txBox="1"/>
      </xdr:nvSpPr>
      <xdr:spPr>
        <a:xfrm>
          <a:off x="8271587" y="176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387" name="n_2aveValue【市民会館】&#10;一人当たり面積">
          <a:extLst>
            <a:ext uri="{FF2B5EF4-FFF2-40B4-BE49-F238E27FC236}">
              <a16:creationId xmlns:a16="http://schemas.microsoft.com/office/drawing/2014/main" id="{22D6FD44-7F9A-4436-9160-43A23310132F}"/>
            </a:ext>
          </a:extLst>
        </xdr:cNvPr>
        <xdr:cNvSpPr txBox="1"/>
      </xdr:nvSpPr>
      <xdr:spPr>
        <a:xfrm>
          <a:off x="750958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388" name="n_3aveValue【市民会館】&#10;一人当たり面積">
          <a:extLst>
            <a:ext uri="{FF2B5EF4-FFF2-40B4-BE49-F238E27FC236}">
              <a16:creationId xmlns:a16="http://schemas.microsoft.com/office/drawing/2014/main" id="{467D6115-31C4-4747-BDF3-92FB2C9FC9B2}"/>
            </a:ext>
          </a:extLst>
        </xdr:cNvPr>
        <xdr:cNvSpPr txBox="1"/>
      </xdr:nvSpPr>
      <xdr:spPr>
        <a:xfrm>
          <a:off x="67120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389" name="n_4aveValue【市民会館】&#10;一人当たり面積">
          <a:extLst>
            <a:ext uri="{FF2B5EF4-FFF2-40B4-BE49-F238E27FC236}">
              <a16:creationId xmlns:a16="http://schemas.microsoft.com/office/drawing/2014/main" id="{4F608524-DDEB-4871-B728-65ABC3099C01}"/>
            </a:ext>
          </a:extLst>
        </xdr:cNvPr>
        <xdr:cNvSpPr txBox="1"/>
      </xdr:nvSpPr>
      <xdr:spPr>
        <a:xfrm>
          <a:off x="59373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70121</xdr:rowOff>
    </xdr:from>
    <xdr:ext cx="469744" cy="259045"/>
    <xdr:sp macro="" textlink="">
      <xdr:nvSpPr>
        <xdr:cNvPr id="390" name="n_1mainValue【市民会館】&#10;一人当たり面積">
          <a:extLst>
            <a:ext uri="{FF2B5EF4-FFF2-40B4-BE49-F238E27FC236}">
              <a16:creationId xmlns:a16="http://schemas.microsoft.com/office/drawing/2014/main" id="{9AA77B83-64E2-45CE-8654-F0FCA39E6B8F}"/>
            </a:ext>
          </a:extLst>
        </xdr:cNvPr>
        <xdr:cNvSpPr txBox="1"/>
      </xdr:nvSpPr>
      <xdr:spPr>
        <a:xfrm>
          <a:off x="827158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67835</xdr:rowOff>
    </xdr:from>
    <xdr:ext cx="469744" cy="259045"/>
    <xdr:sp macro="" textlink="">
      <xdr:nvSpPr>
        <xdr:cNvPr id="391" name="n_2mainValue【市民会館】&#10;一人当たり面積">
          <a:extLst>
            <a:ext uri="{FF2B5EF4-FFF2-40B4-BE49-F238E27FC236}">
              <a16:creationId xmlns:a16="http://schemas.microsoft.com/office/drawing/2014/main" id="{3E1B8196-3FC7-4D2A-BF32-9E57AC3F38E0}"/>
            </a:ext>
          </a:extLst>
        </xdr:cNvPr>
        <xdr:cNvSpPr txBox="1"/>
      </xdr:nvSpPr>
      <xdr:spPr>
        <a:xfrm>
          <a:off x="7509587" y="180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67835</xdr:rowOff>
    </xdr:from>
    <xdr:ext cx="469744" cy="259045"/>
    <xdr:sp macro="" textlink="">
      <xdr:nvSpPr>
        <xdr:cNvPr id="392" name="n_3mainValue【市民会館】&#10;一人当たり面積">
          <a:extLst>
            <a:ext uri="{FF2B5EF4-FFF2-40B4-BE49-F238E27FC236}">
              <a16:creationId xmlns:a16="http://schemas.microsoft.com/office/drawing/2014/main" id="{0BD9CB03-0DD7-42ED-9198-ED36951A2EBE}"/>
            </a:ext>
          </a:extLst>
        </xdr:cNvPr>
        <xdr:cNvSpPr txBox="1"/>
      </xdr:nvSpPr>
      <xdr:spPr>
        <a:xfrm>
          <a:off x="6712027" y="180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67835</xdr:rowOff>
    </xdr:from>
    <xdr:ext cx="469744" cy="259045"/>
    <xdr:sp macro="" textlink="">
      <xdr:nvSpPr>
        <xdr:cNvPr id="393" name="n_4mainValue【市民会館】&#10;一人当たり面積">
          <a:extLst>
            <a:ext uri="{FF2B5EF4-FFF2-40B4-BE49-F238E27FC236}">
              <a16:creationId xmlns:a16="http://schemas.microsoft.com/office/drawing/2014/main" id="{2F457050-C2ED-43E3-A6A9-5C8FA211E1D7}"/>
            </a:ext>
          </a:extLst>
        </xdr:cNvPr>
        <xdr:cNvSpPr txBox="1"/>
      </xdr:nvSpPr>
      <xdr:spPr>
        <a:xfrm>
          <a:off x="5937327" y="180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D9C1BE34-670C-457B-B45B-E464552FF7E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0FB1210-B161-475D-A4AD-946882C6063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C7E438E8-F19D-44DB-AE3E-22DF7CC0BB8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F1D90D01-F4EB-4E8D-B9CE-62165DB0623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DB474C83-1B4D-4E8B-84DD-72E8C1A174D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533AC23-6C3F-4D13-9C3C-3293A79B0D5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2CACF3C1-B8A1-4FBC-8EFD-CF8B53B8BBD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5DE8CCCF-FE8F-4D03-A5A0-B0E1D14FB04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70AC99C6-0631-4893-AB84-A73DECCA21F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D3D604D-E020-4111-A715-EFFF9C5467E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D396F4CB-CA6B-43ED-B0E2-C6FB6E617F7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B0FFBC69-E6BA-4F9B-9B71-DD45DBE0781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784F350D-5530-4277-AB79-256F11C77BF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E8B25940-DD48-4C3B-9605-370EB809A0EE}"/>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D033FCF-CD31-4414-8518-00C5F21F76F1}"/>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599DB05F-3C5C-4D7B-B60E-8C4B08F85F23}"/>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4DEEEBE5-918A-43EE-9F6C-6A1DF5BC213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F2CB4416-DA84-4221-B3E1-C15FBB28A6D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23688E76-AD7A-4DE9-AA97-CA4BF458647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DADBBAD2-B17B-48A9-A3F1-EBBC3B0BA45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71FC628E-F901-44D5-972C-12E26B3F150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930A184D-D7F4-4F89-9079-6C6E996C25F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7A553AF5-F313-4C2C-9730-5E772822F07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1EB11D51-67D3-4F42-A3A6-602EDBFE495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8" name="直線コネクタ 417">
          <a:extLst>
            <a:ext uri="{FF2B5EF4-FFF2-40B4-BE49-F238E27FC236}">
              <a16:creationId xmlns:a16="http://schemas.microsoft.com/office/drawing/2014/main" id="{C2E035FF-CB80-4D98-89AA-A529242E62FF}"/>
            </a:ext>
          </a:extLst>
        </xdr:cNvPr>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1E24AB37-6974-4F97-9CD8-446AE3EA4B7D}"/>
            </a:ext>
          </a:extLst>
        </xdr:cNvPr>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20" name="直線コネクタ 419">
          <a:extLst>
            <a:ext uri="{FF2B5EF4-FFF2-40B4-BE49-F238E27FC236}">
              <a16:creationId xmlns:a16="http://schemas.microsoft.com/office/drawing/2014/main" id="{1DCFEBE8-D139-4366-B365-5FBD1C6943BA}"/>
            </a:ext>
          </a:extLst>
        </xdr:cNvPr>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33777084-6094-42CF-80F8-EAFEC1AA37FC}"/>
            </a:ext>
          </a:extLst>
        </xdr:cNvPr>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22" name="直線コネクタ 421">
          <a:extLst>
            <a:ext uri="{FF2B5EF4-FFF2-40B4-BE49-F238E27FC236}">
              <a16:creationId xmlns:a16="http://schemas.microsoft.com/office/drawing/2014/main" id="{8CA2BD20-9372-4DC4-B1E7-665052E1D4CD}"/>
            </a:ext>
          </a:extLst>
        </xdr:cNvPr>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E21C612A-54E6-4D26-80E6-B401764DE803}"/>
            </a:ext>
          </a:extLst>
        </xdr:cNvPr>
        <xdr:cNvSpPr txBox="1"/>
      </xdr:nvSpPr>
      <xdr:spPr>
        <a:xfrm>
          <a:off x="144145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4" name="フローチャート: 判断 423">
          <a:extLst>
            <a:ext uri="{FF2B5EF4-FFF2-40B4-BE49-F238E27FC236}">
              <a16:creationId xmlns:a16="http://schemas.microsoft.com/office/drawing/2014/main" id="{29A28EE0-E964-4B8F-9703-31C75D7B70B2}"/>
            </a:ext>
          </a:extLst>
        </xdr:cNvPr>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5" name="フローチャート: 判断 424">
          <a:extLst>
            <a:ext uri="{FF2B5EF4-FFF2-40B4-BE49-F238E27FC236}">
              <a16:creationId xmlns:a16="http://schemas.microsoft.com/office/drawing/2014/main" id="{EC8D1CE5-0C2F-4CCB-913A-99F88E4EB452}"/>
            </a:ext>
          </a:extLst>
        </xdr:cNvPr>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a:extLst>
            <a:ext uri="{FF2B5EF4-FFF2-40B4-BE49-F238E27FC236}">
              <a16:creationId xmlns:a16="http://schemas.microsoft.com/office/drawing/2014/main" id="{8D39800B-5B16-41B3-856F-ADD3A4FC8CB4}"/>
            </a:ext>
          </a:extLst>
        </xdr:cNvPr>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27" name="フローチャート: 判断 426">
          <a:extLst>
            <a:ext uri="{FF2B5EF4-FFF2-40B4-BE49-F238E27FC236}">
              <a16:creationId xmlns:a16="http://schemas.microsoft.com/office/drawing/2014/main" id="{D015C0C3-D57A-4BBF-9C50-F4949E1F8101}"/>
            </a:ext>
          </a:extLst>
        </xdr:cNvPr>
        <xdr:cNvSpPr/>
      </xdr:nvSpPr>
      <xdr:spPr>
        <a:xfrm>
          <a:off x="1202944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28" name="フローチャート: 判断 427">
          <a:extLst>
            <a:ext uri="{FF2B5EF4-FFF2-40B4-BE49-F238E27FC236}">
              <a16:creationId xmlns:a16="http://schemas.microsoft.com/office/drawing/2014/main" id="{2F52746C-4C98-4FC7-B6E2-E0C9A9D9186C}"/>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C7B5E51-5F32-4090-8A56-D23505AE4FC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6638B74-A3BF-4312-9651-BD18918D19D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D34E129-9064-43B2-A439-D0C8A290A71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CC12F3-2C3E-4492-BEBF-F354EE63F39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85A834E-B921-448F-85CC-FF38FF813F9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34" name="楕円 433">
          <a:extLst>
            <a:ext uri="{FF2B5EF4-FFF2-40B4-BE49-F238E27FC236}">
              <a16:creationId xmlns:a16="http://schemas.microsoft.com/office/drawing/2014/main" id="{40FFB778-9E46-4D02-BFE2-55DA9EDA8370}"/>
            </a:ext>
          </a:extLst>
        </xdr:cNvPr>
        <xdr:cNvSpPr/>
      </xdr:nvSpPr>
      <xdr:spPr>
        <a:xfrm>
          <a:off x="14325600" y="63728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21607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58DC3ECC-1F93-4EBC-81AC-0D798BC0D788}"/>
            </a:ext>
          </a:extLst>
        </xdr:cNvPr>
        <xdr:cNvSpPr txBox="1"/>
      </xdr:nvSpPr>
      <xdr:spPr>
        <a:xfrm>
          <a:off x="14414500"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139700</xdr:rowOff>
    </xdr:from>
    <xdr:to>
      <xdr:col>81</xdr:col>
      <xdr:colOff>101600</xdr:colOff>
      <xdr:row>38</xdr:row>
      <xdr:rowOff>69850</xdr:rowOff>
    </xdr:to>
    <xdr:sp macro="" textlink="">
      <xdr:nvSpPr>
        <xdr:cNvPr id="436" name="楕円 435">
          <a:extLst>
            <a:ext uri="{FF2B5EF4-FFF2-40B4-BE49-F238E27FC236}">
              <a16:creationId xmlns:a16="http://schemas.microsoft.com/office/drawing/2014/main" id="{A9D95BDA-A938-4D2C-A06B-214ED7CEC132}"/>
            </a:ext>
          </a:extLst>
        </xdr:cNvPr>
        <xdr:cNvSpPr/>
      </xdr:nvSpPr>
      <xdr:spPr>
        <a:xfrm>
          <a:off x="1357884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19050</xdr:rowOff>
    </xdr:from>
    <xdr:to>
      <xdr:col>85</xdr:col>
      <xdr:colOff>127000</xdr:colOff>
      <xdr:row>38</xdr:row>
      <xdr:rowOff>49530</xdr:rowOff>
    </xdr:to>
    <xdr:cxnSp macro="">
      <xdr:nvCxnSpPr>
        <xdr:cNvPr id="437" name="直線コネクタ 436">
          <a:extLst>
            <a:ext uri="{FF2B5EF4-FFF2-40B4-BE49-F238E27FC236}">
              <a16:creationId xmlns:a16="http://schemas.microsoft.com/office/drawing/2014/main" id="{3E16FC81-2C27-4B9A-A123-557D4E5EE312}"/>
            </a:ext>
          </a:extLst>
        </xdr:cNvPr>
        <xdr:cNvCxnSpPr/>
      </xdr:nvCxnSpPr>
      <xdr:spPr>
        <a:xfrm>
          <a:off x="13629640" y="638937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38" name="楕円 437">
          <a:extLst>
            <a:ext uri="{FF2B5EF4-FFF2-40B4-BE49-F238E27FC236}">
              <a16:creationId xmlns:a16="http://schemas.microsoft.com/office/drawing/2014/main" id="{D33824DA-7248-4A72-8D9B-8D6E0B4CD385}"/>
            </a:ext>
          </a:extLst>
        </xdr:cNvPr>
        <xdr:cNvSpPr/>
      </xdr:nvSpPr>
      <xdr:spPr>
        <a:xfrm>
          <a:off x="1280414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156210</xdr:rowOff>
    </xdr:from>
    <xdr:to>
      <xdr:col>81</xdr:col>
      <xdr:colOff>50800</xdr:colOff>
      <xdr:row>38</xdr:row>
      <xdr:rowOff>19050</xdr:rowOff>
    </xdr:to>
    <xdr:cxnSp macro="">
      <xdr:nvCxnSpPr>
        <xdr:cNvPr id="439" name="直線コネクタ 438">
          <a:extLst>
            <a:ext uri="{FF2B5EF4-FFF2-40B4-BE49-F238E27FC236}">
              <a16:creationId xmlns:a16="http://schemas.microsoft.com/office/drawing/2014/main" id="{5A706418-06E3-4520-A16A-43C924906971}"/>
            </a:ext>
          </a:extLst>
        </xdr:cNvPr>
        <xdr:cNvCxnSpPr/>
      </xdr:nvCxnSpPr>
      <xdr:spPr>
        <a:xfrm>
          <a:off x="12854940" y="635889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69215</xdr:rowOff>
    </xdr:from>
    <xdr:to>
      <xdr:col>72</xdr:col>
      <xdr:colOff>38100</xdr:colOff>
      <xdr:row>37</xdr:row>
      <xdr:rowOff>170815</xdr:rowOff>
    </xdr:to>
    <xdr:sp macro="" textlink="">
      <xdr:nvSpPr>
        <xdr:cNvPr id="440" name="楕円 439">
          <a:extLst>
            <a:ext uri="{FF2B5EF4-FFF2-40B4-BE49-F238E27FC236}">
              <a16:creationId xmlns:a16="http://schemas.microsoft.com/office/drawing/2014/main" id="{7A279E0E-B42A-4622-9E57-90E14B102EE2}"/>
            </a:ext>
          </a:extLst>
        </xdr:cNvPr>
        <xdr:cNvSpPr/>
      </xdr:nvSpPr>
      <xdr:spPr>
        <a:xfrm>
          <a:off x="12029440" y="6271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120015</xdr:rowOff>
    </xdr:from>
    <xdr:to>
      <xdr:col>76</xdr:col>
      <xdr:colOff>114300</xdr:colOff>
      <xdr:row>37</xdr:row>
      <xdr:rowOff>156210</xdr:rowOff>
    </xdr:to>
    <xdr:cxnSp macro="">
      <xdr:nvCxnSpPr>
        <xdr:cNvPr id="441" name="直線コネクタ 440">
          <a:extLst>
            <a:ext uri="{FF2B5EF4-FFF2-40B4-BE49-F238E27FC236}">
              <a16:creationId xmlns:a16="http://schemas.microsoft.com/office/drawing/2014/main" id="{8F5832F7-CC3A-4340-9EC6-F6FB1253B462}"/>
            </a:ext>
          </a:extLst>
        </xdr:cNvPr>
        <xdr:cNvCxnSpPr/>
      </xdr:nvCxnSpPr>
      <xdr:spPr>
        <a:xfrm>
          <a:off x="12072620" y="632269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33020</xdr:rowOff>
    </xdr:from>
    <xdr:to>
      <xdr:col>67</xdr:col>
      <xdr:colOff>101600</xdr:colOff>
      <xdr:row>37</xdr:row>
      <xdr:rowOff>134620</xdr:rowOff>
    </xdr:to>
    <xdr:sp macro="" textlink="">
      <xdr:nvSpPr>
        <xdr:cNvPr id="442" name="楕円 441">
          <a:extLst>
            <a:ext uri="{FF2B5EF4-FFF2-40B4-BE49-F238E27FC236}">
              <a16:creationId xmlns:a16="http://schemas.microsoft.com/office/drawing/2014/main" id="{263A7222-D8BC-46B2-9715-C9493FF35F20}"/>
            </a:ext>
          </a:extLst>
        </xdr:cNvPr>
        <xdr:cNvSpPr/>
      </xdr:nvSpPr>
      <xdr:spPr>
        <a:xfrm>
          <a:off x="1123188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83820</xdr:rowOff>
    </xdr:from>
    <xdr:to>
      <xdr:col>71</xdr:col>
      <xdr:colOff>177800</xdr:colOff>
      <xdr:row>37</xdr:row>
      <xdr:rowOff>120015</xdr:rowOff>
    </xdr:to>
    <xdr:cxnSp macro="">
      <xdr:nvCxnSpPr>
        <xdr:cNvPr id="443" name="直線コネクタ 442">
          <a:extLst>
            <a:ext uri="{FF2B5EF4-FFF2-40B4-BE49-F238E27FC236}">
              <a16:creationId xmlns:a16="http://schemas.microsoft.com/office/drawing/2014/main" id="{6482483A-D105-469E-9190-07F5440A8DBF}"/>
            </a:ext>
          </a:extLst>
        </xdr:cNvPr>
        <xdr:cNvCxnSpPr/>
      </xdr:nvCxnSpPr>
      <xdr:spPr>
        <a:xfrm>
          <a:off x="11282680" y="628650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2AE437E1-657E-4BF8-8F1E-D6BCEC65C9C9}"/>
            </a:ext>
          </a:extLst>
        </xdr:cNvPr>
        <xdr:cNvSpPr txBox="1"/>
      </xdr:nvSpPr>
      <xdr:spPr>
        <a:xfrm>
          <a:off x="134372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7A86EC5F-F70A-4A31-B6EF-6B6572937380}"/>
            </a:ext>
          </a:extLst>
        </xdr:cNvPr>
        <xdr:cNvSpPr txBox="1"/>
      </xdr:nvSpPr>
      <xdr:spPr>
        <a:xfrm>
          <a:off x="126752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9C56A3AC-C49D-45FB-B5DB-F65D2C0DB078}"/>
            </a:ext>
          </a:extLst>
        </xdr:cNvPr>
        <xdr:cNvSpPr txBox="1"/>
      </xdr:nvSpPr>
      <xdr:spPr>
        <a:xfrm>
          <a:off x="119005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905EFDD5-C977-4DCE-AFA5-B1C21492DE35}"/>
            </a:ext>
          </a:extLst>
        </xdr:cNvPr>
        <xdr:cNvSpPr txBox="1"/>
      </xdr:nvSpPr>
      <xdr:spPr>
        <a:xfrm>
          <a:off x="1110298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86377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1EAB9409-AA8D-42C7-A1DA-B3AA6FDF037F}"/>
            </a:ext>
          </a:extLst>
        </xdr:cNvPr>
        <xdr:cNvSpPr txBox="1"/>
      </xdr:nvSpPr>
      <xdr:spPr>
        <a:xfrm>
          <a:off x="13437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BD9847EE-5AD1-4D13-A585-E0EDA9F20309}"/>
            </a:ext>
          </a:extLst>
        </xdr:cNvPr>
        <xdr:cNvSpPr txBox="1"/>
      </xdr:nvSpPr>
      <xdr:spPr>
        <a:xfrm>
          <a:off x="126752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15892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ADDF27A0-B857-468C-BA20-6B91E13C1375}"/>
            </a:ext>
          </a:extLst>
        </xdr:cNvPr>
        <xdr:cNvSpPr txBox="1"/>
      </xdr:nvSpPr>
      <xdr:spPr>
        <a:xfrm>
          <a:off x="119005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8F09DD90-B154-4CED-B048-616A856FF4AD}"/>
            </a:ext>
          </a:extLst>
        </xdr:cNvPr>
        <xdr:cNvSpPr txBox="1"/>
      </xdr:nvSpPr>
      <xdr:spPr>
        <a:xfrm>
          <a:off x="1110298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1643903F-CAF6-4530-83DF-BD6C911A4C5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21D82BC5-5EAD-476B-A64F-F497D4C4A18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AD0B41C6-DF67-4E07-A08B-5F09DC5B5FF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EB3C37A7-8C70-472A-BC14-17BD9023EB5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A1CB99E-67A9-45A8-934D-862DF141D0B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9F0D9632-5FDE-4167-9413-049254CBC39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1DEF4396-0DDB-4B02-8F72-76A78AB3B65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CEFF8F08-490D-4D42-816D-74C8DEF4EB1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751AD639-0FFC-4941-BFD1-A955CA913C6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12D4F257-B130-43EB-BED2-AB7F2ABC9FD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5232B5E3-4392-478A-A6BC-32DE4193A81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F0B5B8FB-1ADC-48A7-95E9-6859CDB7DA72}"/>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7191C46F-DCCE-4FEF-9D25-9E6ED531F9F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D74F1355-B06E-4669-8514-3D5407020F1C}"/>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1F0E761E-D1AA-4BCC-AA2B-77AE842D49A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77F9D960-690D-4639-8AAE-B7569AD41D7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1270E1E9-A010-469F-BA97-A8AD9B157532}"/>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86F6775C-D4E5-47D4-9B97-333B2DD760B3}"/>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534A195C-7E44-4A1B-834A-8D3A2AC4215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9CD997D5-4241-435C-83BD-5229EF9B98A2}"/>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E452FC8C-70AD-4C70-99A2-02F0C5EBD58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a:extLst>
            <a:ext uri="{FF2B5EF4-FFF2-40B4-BE49-F238E27FC236}">
              <a16:creationId xmlns:a16="http://schemas.microsoft.com/office/drawing/2014/main" id="{A3A3D52A-9498-4E5E-86A3-891301C962F4}"/>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F35D0F11-F19E-4658-B36B-D3A4EB7B955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5" name="直線コネクタ 474">
          <a:extLst>
            <a:ext uri="{FF2B5EF4-FFF2-40B4-BE49-F238E27FC236}">
              <a16:creationId xmlns:a16="http://schemas.microsoft.com/office/drawing/2014/main" id="{1292A7B6-3AD9-439D-870F-D7E9505577C5}"/>
            </a:ext>
          </a:extLst>
        </xdr:cNvPr>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2178D244-F756-495D-B6B5-10E8A9CA79F2}"/>
            </a:ext>
          </a:extLst>
        </xdr:cNvPr>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7" name="直線コネクタ 476">
          <a:extLst>
            <a:ext uri="{FF2B5EF4-FFF2-40B4-BE49-F238E27FC236}">
              <a16:creationId xmlns:a16="http://schemas.microsoft.com/office/drawing/2014/main" id="{269BC5BB-3632-4F9C-A327-A4857A6E5AD8}"/>
            </a:ext>
          </a:extLst>
        </xdr:cNvPr>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42A6613E-5ACF-4A93-BD6A-62EEAE950C48}"/>
            </a:ext>
          </a:extLst>
        </xdr:cNvPr>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9" name="直線コネクタ 478">
          <a:extLst>
            <a:ext uri="{FF2B5EF4-FFF2-40B4-BE49-F238E27FC236}">
              <a16:creationId xmlns:a16="http://schemas.microsoft.com/office/drawing/2014/main" id="{C859ECB2-E284-453D-8EB9-8635E8A082E7}"/>
            </a:ext>
          </a:extLst>
        </xdr:cNvPr>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AF11919F-88DD-4B22-89FC-51B595BE6D79}"/>
            </a:ext>
          </a:extLst>
        </xdr:cNvPr>
        <xdr:cNvSpPr txBox="1"/>
      </xdr:nvSpPr>
      <xdr:spPr>
        <a:xfrm>
          <a:off x="19547840" y="6724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81" name="フローチャート: 判断 480">
          <a:extLst>
            <a:ext uri="{FF2B5EF4-FFF2-40B4-BE49-F238E27FC236}">
              <a16:creationId xmlns:a16="http://schemas.microsoft.com/office/drawing/2014/main" id="{35E5353E-1179-4253-8554-3695252580B0}"/>
            </a:ext>
          </a:extLst>
        </xdr:cNvPr>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82" name="フローチャート: 判断 481">
          <a:extLst>
            <a:ext uri="{FF2B5EF4-FFF2-40B4-BE49-F238E27FC236}">
              <a16:creationId xmlns:a16="http://schemas.microsoft.com/office/drawing/2014/main" id="{1B38DFA0-073A-4736-BBD5-E6977C41A07D}"/>
            </a:ext>
          </a:extLst>
        </xdr:cNvPr>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83" name="フローチャート: 判断 482">
          <a:extLst>
            <a:ext uri="{FF2B5EF4-FFF2-40B4-BE49-F238E27FC236}">
              <a16:creationId xmlns:a16="http://schemas.microsoft.com/office/drawing/2014/main" id="{E19D2B92-E12F-40F4-9E74-C80CCDD4DA4C}"/>
            </a:ext>
          </a:extLst>
        </xdr:cNvPr>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84" name="フローチャート: 判断 483">
          <a:extLst>
            <a:ext uri="{FF2B5EF4-FFF2-40B4-BE49-F238E27FC236}">
              <a16:creationId xmlns:a16="http://schemas.microsoft.com/office/drawing/2014/main" id="{3F1A5BD0-D2D4-424B-BD87-FF285F19760A}"/>
            </a:ext>
          </a:extLst>
        </xdr:cNvPr>
        <xdr:cNvSpPr/>
      </xdr:nvSpPr>
      <xdr:spPr>
        <a:xfrm>
          <a:off x="1716278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85" name="フローチャート: 判断 484">
          <a:extLst>
            <a:ext uri="{FF2B5EF4-FFF2-40B4-BE49-F238E27FC236}">
              <a16:creationId xmlns:a16="http://schemas.microsoft.com/office/drawing/2014/main" id="{78D053F7-6068-44C9-B343-0F108079D6C6}"/>
            </a:ext>
          </a:extLst>
        </xdr:cNvPr>
        <xdr:cNvSpPr/>
      </xdr:nvSpPr>
      <xdr:spPr>
        <a:xfrm>
          <a:off x="16388080" y="689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FC215D8-745F-4323-9BA1-43936297DBE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CEB0AA5-2DDF-4620-A66C-B773784AE22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81F3E77-674C-49D7-BDB3-FA004A84324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5CA33FF-A0CB-4B19-8296-73AD2BE684B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A0FD41B-1631-4B7D-8992-329891D8C06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106050</xdr:rowOff>
    </xdr:from>
    <xdr:to>
      <xdr:col>116</xdr:col>
      <xdr:colOff>114300</xdr:colOff>
      <xdr:row>42</xdr:row>
      <xdr:rowOff>36200</xdr:rowOff>
    </xdr:to>
    <xdr:sp macro="" textlink="">
      <xdr:nvSpPr>
        <xdr:cNvPr id="491" name="楕円 490">
          <a:extLst>
            <a:ext uri="{FF2B5EF4-FFF2-40B4-BE49-F238E27FC236}">
              <a16:creationId xmlns:a16="http://schemas.microsoft.com/office/drawing/2014/main" id="{CAEEE431-3367-42BF-81CB-034FBE4E78C3}"/>
            </a:ext>
          </a:extLst>
        </xdr:cNvPr>
        <xdr:cNvSpPr/>
      </xdr:nvSpPr>
      <xdr:spPr>
        <a:xfrm>
          <a:off x="19458940" y="697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20977</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47A8675-C744-486B-910F-A1055AC910DD}"/>
            </a:ext>
          </a:extLst>
        </xdr:cNvPr>
        <xdr:cNvSpPr txBox="1"/>
      </xdr:nvSpPr>
      <xdr:spPr>
        <a:xfrm>
          <a:off x="19547840" y="689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107731</xdr:rowOff>
    </xdr:from>
    <xdr:to>
      <xdr:col>112</xdr:col>
      <xdr:colOff>38100</xdr:colOff>
      <xdr:row>42</xdr:row>
      <xdr:rowOff>37881</xdr:rowOff>
    </xdr:to>
    <xdr:sp macro="" textlink="">
      <xdr:nvSpPr>
        <xdr:cNvPr id="493" name="楕円 492">
          <a:extLst>
            <a:ext uri="{FF2B5EF4-FFF2-40B4-BE49-F238E27FC236}">
              <a16:creationId xmlns:a16="http://schemas.microsoft.com/office/drawing/2014/main" id="{DDB3E067-363C-4B1E-955D-A268892F6D2D}"/>
            </a:ext>
          </a:extLst>
        </xdr:cNvPr>
        <xdr:cNvSpPr/>
      </xdr:nvSpPr>
      <xdr:spPr>
        <a:xfrm>
          <a:off x="18735040" y="6980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156850</xdr:rowOff>
    </xdr:from>
    <xdr:to>
      <xdr:col>116</xdr:col>
      <xdr:colOff>63500</xdr:colOff>
      <xdr:row>41</xdr:row>
      <xdr:rowOff>158531</xdr:rowOff>
    </xdr:to>
    <xdr:cxnSp macro="">
      <xdr:nvCxnSpPr>
        <xdr:cNvPr id="494" name="直線コネクタ 493">
          <a:extLst>
            <a:ext uri="{FF2B5EF4-FFF2-40B4-BE49-F238E27FC236}">
              <a16:creationId xmlns:a16="http://schemas.microsoft.com/office/drawing/2014/main" id="{1888C09D-B17A-4B06-A140-D5C37E9B400C}"/>
            </a:ext>
          </a:extLst>
        </xdr:cNvPr>
        <xdr:cNvCxnSpPr/>
      </xdr:nvCxnSpPr>
      <xdr:spPr>
        <a:xfrm flipV="1">
          <a:off x="18778220" y="7030090"/>
          <a:ext cx="731520" cy="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107473</xdr:rowOff>
    </xdr:from>
    <xdr:to>
      <xdr:col>107</xdr:col>
      <xdr:colOff>101600</xdr:colOff>
      <xdr:row>42</xdr:row>
      <xdr:rowOff>37623</xdr:rowOff>
    </xdr:to>
    <xdr:sp macro="" textlink="">
      <xdr:nvSpPr>
        <xdr:cNvPr id="495" name="楕円 494">
          <a:extLst>
            <a:ext uri="{FF2B5EF4-FFF2-40B4-BE49-F238E27FC236}">
              <a16:creationId xmlns:a16="http://schemas.microsoft.com/office/drawing/2014/main" id="{8432AB25-FEE1-4D44-96B2-21A6FFEFF93E}"/>
            </a:ext>
          </a:extLst>
        </xdr:cNvPr>
        <xdr:cNvSpPr/>
      </xdr:nvSpPr>
      <xdr:spPr>
        <a:xfrm>
          <a:off x="17937480" y="6980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158273</xdr:rowOff>
    </xdr:from>
    <xdr:to>
      <xdr:col>111</xdr:col>
      <xdr:colOff>177800</xdr:colOff>
      <xdr:row>41</xdr:row>
      <xdr:rowOff>158531</xdr:rowOff>
    </xdr:to>
    <xdr:cxnSp macro="">
      <xdr:nvCxnSpPr>
        <xdr:cNvPr id="496" name="直線コネクタ 495">
          <a:extLst>
            <a:ext uri="{FF2B5EF4-FFF2-40B4-BE49-F238E27FC236}">
              <a16:creationId xmlns:a16="http://schemas.microsoft.com/office/drawing/2014/main" id="{A97557E7-03DE-4E56-A7AB-D76DF5D4E863}"/>
            </a:ext>
          </a:extLst>
        </xdr:cNvPr>
        <xdr:cNvCxnSpPr/>
      </xdr:nvCxnSpPr>
      <xdr:spPr>
        <a:xfrm>
          <a:off x="17988280" y="7031513"/>
          <a:ext cx="78994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107355</xdr:rowOff>
    </xdr:from>
    <xdr:to>
      <xdr:col>102</xdr:col>
      <xdr:colOff>165100</xdr:colOff>
      <xdr:row>42</xdr:row>
      <xdr:rowOff>37505</xdr:rowOff>
    </xdr:to>
    <xdr:sp macro="" textlink="">
      <xdr:nvSpPr>
        <xdr:cNvPr id="497" name="楕円 496">
          <a:extLst>
            <a:ext uri="{FF2B5EF4-FFF2-40B4-BE49-F238E27FC236}">
              <a16:creationId xmlns:a16="http://schemas.microsoft.com/office/drawing/2014/main" id="{528FF422-D930-4E87-829B-D42A2C875887}"/>
            </a:ext>
          </a:extLst>
        </xdr:cNvPr>
        <xdr:cNvSpPr/>
      </xdr:nvSpPr>
      <xdr:spPr>
        <a:xfrm>
          <a:off x="17162780" y="6980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158155</xdr:rowOff>
    </xdr:from>
    <xdr:to>
      <xdr:col>107</xdr:col>
      <xdr:colOff>50800</xdr:colOff>
      <xdr:row>41</xdr:row>
      <xdr:rowOff>158273</xdr:rowOff>
    </xdr:to>
    <xdr:cxnSp macro="">
      <xdr:nvCxnSpPr>
        <xdr:cNvPr id="498" name="直線コネクタ 497">
          <a:extLst>
            <a:ext uri="{FF2B5EF4-FFF2-40B4-BE49-F238E27FC236}">
              <a16:creationId xmlns:a16="http://schemas.microsoft.com/office/drawing/2014/main" id="{C2870A8E-3CB4-4BC1-BCA4-6F54BBF6C5DA}"/>
            </a:ext>
          </a:extLst>
        </xdr:cNvPr>
        <xdr:cNvCxnSpPr/>
      </xdr:nvCxnSpPr>
      <xdr:spPr>
        <a:xfrm>
          <a:off x="17213580" y="7031395"/>
          <a:ext cx="7747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107288</xdr:rowOff>
    </xdr:from>
    <xdr:to>
      <xdr:col>98</xdr:col>
      <xdr:colOff>38100</xdr:colOff>
      <xdr:row>42</xdr:row>
      <xdr:rowOff>37438</xdr:rowOff>
    </xdr:to>
    <xdr:sp macro="" textlink="">
      <xdr:nvSpPr>
        <xdr:cNvPr id="499" name="楕円 498">
          <a:extLst>
            <a:ext uri="{FF2B5EF4-FFF2-40B4-BE49-F238E27FC236}">
              <a16:creationId xmlns:a16="http://schemas.microsoft.com/office/drawing/2014/main" id="{41A9CF87-4F3B-436B-8C3B-F9272E3BB9C5}"/>
            </a:ext>
          </a:extLst>
        </xdr:cNvPr>
        <xdr:cNvSpPr/>
      </xdr:nvSpPr>
      <xdr:spPr>
        <a:xfrm>
          <a:off x="16388080" y="69805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158088</xdr:rowOff>
    </xdr:from>
    <xdr:to>
      <xdr:col>102</xdr:col>
      <xdr:colOff>114300</xdr:colOff>
      <xdr:row>41</xdr:row>
      <xdr:rowOff>158155</xdr:rowOff>
    </xdr:to>
    <xdr:cxnSp macro="">
      <xdr:nvCxnSpPr>
        <xdr:cNvPr id="500" name="直線コネクタ 499">
          <a:extLst>
            <a:ext uri="{FF2B5EF4-FFF2-40B4-BE49-F238E27FC236}">
              <a16:creationId xmlns:a16="http://schemas.microsoft.com/office/drawing/2014/main" id="{96B326FB-42EC-4B4D-87EF-9821058CD7FD}"/>
            </a:ext>
          </a:extLst>
        </xdr:cNvPr>
        <xdr:cNvCxnSpPr/>
      </xdr:nvCxnSpPr>
      <xdr:spPr>
        <a:xfrm>
          <a:off x="16431260" y="7031328"/>
          <a:ext cx="78232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A08AC357-5108-4AE9-A98F-A436D8750137}"/>
            </a:ext>
          </a:extLst>
        </xdr:cNvPr>
        <xdr:cNvSpPr txBox="1"/>
      </xdr:nvSpPr>
      <xdr:spPr>
        <a:xfrm>
          <a:off x="18528811" y="66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D942F83F-2281-43DA-8160-0D7C6876C9CB}"/>
            </a:ext>
          </a:extLst>
        </xdr:cNvPr>
        <xdr:cNvSpPr txBox="1"/>
      </xdr:nvSpPr>
      <xdr:spPr>
        <a:xfrm>
          <a:off x="17766811" y="66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CC9E4891-6C4E-4096-9829-CAEE94D815DC}"/>
            </a:ext>
          </a:extLst>
        </xdr:cNvPr>
        <xdr:cNvSpPr txBox="1"/>
      </xdr:nvSpPr>
      <xdr:spPr>
        <a:xfrm>
          <a:off x="16969251" y="66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8031A9C5-0D4F-4851-8259-CF96136F8735}"/>
            </a:ext>
          </a:extLst>
        </xdr:cNvPr>
        <xdr:cNvSpPr txBox="1"/>
      </xdr:nvSpPr>
      <xdr:spPr>
        <a:xfrm>
          <a:off x="16194551" y="6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29008</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6F83AED4-BB1F-4AB7-B72E-1F0C664C20DE}"/>
            </a:ext>
          </a:extLst>
        </xdr:cNvPr>
        <xdr:cNvSpPr txBox="1"/>
      </xdr:nvSpPr>
      <xdr:spPr>
        <a:xfrm>
          <a:off x="18528811" y="706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28750</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CE494B5F-F829-4ECF-9871-8CF62CB01665}"/>
            </a:ext>
          </a:extLst>
        </xdr:cNvPr>
        <xdr:cNvSpPr txBox="1"/>
      </xdr:nvSpPr>
      <xdr:spPr>
        <a:xfrm>
          <a:off x="17766811" y="70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28632</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8F4C6C3F-4595-4484-A907-895059017786}"/>
            </a:ext>
          </a:extLst>
        </xdr:cNvPr>
        <xdr:cNvSpPr txBox="1"/>
      </xdr:nvSpPr>
      <xdr:spPr>
        <a:xfrm>
          <a:off x="16969251" y="70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28565</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629A7336-4739-498D-A32A-DD6F60F0A27D}"/>
            </a:ext>
          </a:extLst>
        </xdr:cNvPr>
        <xdr:cNvSpPr txBox="1"/>
      </xdr:nvSpPr>
      <xdr:spPr>
        <a:xfrm>
          <a:off x="16194551" y="706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4C04546F-1DFB-4FD1-8CBE-52150BC7601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6E93ED47-1DF4-4AEE-8091-8321698F905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837D94A2-D359-43C9-8A1A-A6FFAB1FF10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98C14C51-9C4D-4216-85B7-57EDA8B41BF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DBA7B99-CE56-4FFD-97D1-7190F0D499C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F335F468-DAEC-4FDB-A9F1-89D9AAE0A41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91994A19-CE23-4326-AFA2-B4460F7A9AD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32798545-FF4E-4228-85CE-7AC2F76A440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19FA1F6E-8C6D-417D-BCD8-0EDE4402826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9552A23A-7404-4B94-BA42-4FACC40916F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F32BA70D-7618-4D7A-979B-72F1AC5FCA3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089B7C37-1013-4177-8849-8D748368F6E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12BB0C5B-F09C-479B-85F9-154449D075C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B8B0AFF6-74B6-450F-B5E6-8EA150B47F4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34771DD1-EB9C-432B-AF76-568C191AF6B2}"/>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23DB39E7-4A01-4FA6-A7A1-4B0CBD26FB4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D400F0C0-18CF-4D1D-B0AA-B764C64A930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7268693C-8146-4BC6-A6EC-23094D259FA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AA99EB2B-091E-4AFD-9BFF-5F96C7D557E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6431B423-FE00-4329-9A5D-ABFA2968945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6FAA05ED-F984-4C70-AC07-7DDC0BEABD3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B1C84A8E-C18C-4B10-8AF1-3481884AD62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6B3AEB45-AC70-4F3B-BF6D-913B59A1BCFB}"/>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EB11847F-DAD8-404A-BE32-324B578201B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C5942D9A-7EE1-4C53-9984-C28EEA9918D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7C3D6A31-B01D-4ADC-B0FC-CD2DE6317383}"/>
            </a:ext>
          </a:extLst>
        </xdr:cNvPr>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E0E9B7A4-53DE-461C-A22B-9B6890D661FB}"/>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7B823966-D61C-4122-B60D-85DC1E9B72B1}"/>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F8201450-F4D1-4377-98D4-34C5B8AE3815}"/>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8" name="直線コネクタ 537">
          <a:extLst>
            <a:ext uri="{FF2B5EF4-FFF2-40B4-BE49-F238E27FC236}">
              <a16:creationId xmlns:a16="http://schemas.microsoft.com/office/drawing/2014/main" id="{C9882671-4A79-4BC5-8619-85226D9BA482}"/>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2970453C-79CE-4824-AA38-3054D8B19FD5}"/>
            </a:ext>
          </a:extLst>
        </xdr:cNvPr>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40" name="フローチャート: 判断 539">
          <a:extLst>
            <a:ext uri="{FF2B5EF4-FFF2-40B4-BE49-F238E27FC236}">
              <a16:creationId xmlns:a16="http://schemas.microsoft.com/office/drawing/2014/main" id="{CD332E62-1552-49E0-87F9-5D181A665133}"/>
            </a:ext>
          </a:extLst>
        </xdr:cNvPr>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41" name="フローチャート: 判断 540">
          <a:extLst>
            <a:ext uri="{FF2B5EF4-FFF2-40B4-BE49-F238E27FC236}">
              <a16:creationId xmlns:a16="http://schemas.microsoft.com/office/drawing/2014/main" id="{D2D1194E-E07C-40F0-A26B-66A8EF4EBF62}"/>
            </a:ext>
          </a:extLst>
        </xdr:cNvPr>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42" name="フローチャート: 判断 541">
          <a:extLst>
            <a:ext uri="{FF2B5EF4-FFF2-40B4-BE49-F238E27FC236}">
              <a16:creationId xmlns:a16="http://schemas.microsoft.com/office/drawing/2014/main" id="{5DD0A5F5-BBBF-4CF2-8B7A-D9317C3F427C}"/>
            </a:ext>
          </a:extLst>
        </xdr:cNvPr>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43" name="フローチャート: 判断 542">
          <a:extLst>
            <a:ext uri="{FF2B5EF4-FFF2-40B4-BE49-F238E27FC236}">
              <a16:creationId xmlns:a16="http://schemas.microsoft.com/office/drawing/2014/main" id="{A39AAEDF-F518-4BF9-B92D-2AB9794EB9CA}"/>
            </a:ext>
          </a:extLst>
        </xdr:cNvPr>
        <xdr:cNvSpPr/>
      </xdr:nvSpPr>
      <xdr:spPr>
        <a:xfrm>
          <a:off x="12029440" y="990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44" name="フローチャート: 判断 543">
          <a:extLst>
            <a:ext uri="{FF2B5EF4-FFF2-40B4-BE49-F238E27FC236}">
              <a16:creationId xmlns:a16="http://schemas.microsoft.com/office/drawing/2014/main" id="{21646484-B55B-454C-AD48-34E94380B617}"/>
            </a:ext>
          </a:extLst>
        </xdr:cNvPr>
        <xdr:cNvSpPr/>
      </xdr:nvSpPr>
      <xdr:spPr>
        <a:xfrm>
          <a:off x="1123188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7C48A4B-4C02-47F4-94D4-8ECFBA5D363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CD22AD5-2A1C-46F8-BF03-8C0B0EAAB67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54AEAA5-5DA8-4F94-B24A-18A260FD8D3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669B6A5-C6A0-435A-AB33-63E0D336823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5F331E5-1112-4A22-8F75-404EEDA117A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50" name="楕円 549">
          <a:extLst>
            <a:ext uri="{FF2B5EF4-FFF2-40B4-BE49-F238E27FC236}">
              <a16:creationId xmlns:a16="http://schemas.microsoft.com/office/drawing/2014/main" id="{D38AC559-1A81-4483-B374-545451867040}"/>
            </a:ext>
          </a:extLst>
        </xdr:cNvPr>
        <xdr:cNvSpPr/>
      </xdr:nvSpPr>
      <xdr:spPr>
        <a:xfrm>
          <a:off x="14325600" y="101382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58255</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5C907CD5-D5B4-45DC-B1A0-188D3C7AD938}"/>
            </a:ext>
          </a:extLst>
        </xdr:cNvPr>
        <xdr:cNvSpPr txBox="1"/>
      </xdr:nvSpPr>
      <xdr:spPr>
        <a:xfrm>
          <a:off x="14414500"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43906</xdr:rowOff>
    </xdr:from>
    <xdr:to>
      <xdr:col>81</xdr:col>
      <xdr:colOff>101600</xdr:colOff>
      <xdr:row>60</xdr:row>
      <xdr:rowOff>145506</xdr:rowOff>
    </xdr:to>
    <xdr:sp macro="" textlink="">
      <xdr:nvSpPr>
        <xdr:cNvPr id="552" name="楕円 551">
          <a:extLst>
            <a:ext uri="{FF2B5EF4-FFF2-40B4-BE49-F238E27FC236}">
              <a16:creationId xmlns:a16="http://schemas.microsoft.com/office/drawing/2014/main" id="{946A22D2-F067-40BC-86EC-D355A15E3FEE}"/>
            </a:ext>
          </a:extLst>
        </xdr:cNvPr>
        <xdr:cNvSpPr/>
      </xdr:nvSpPr>
      <xdr:spPr>
        <a:xfrm>
          <a:off x="1357884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94706</xdr:rowOff>
    </xdr:from>
    <xdr:to>
      <xdr:col>85</xdr:col>
      <xdr:colOff>127000</xdr:colOff>
      <xdr:row>60</xdr:row>
      <xdr:rowOff>130628</xdr:rowOff>
    </xdr:to>
    <xdr:cxnSp macro="">
      <xdr:nvCxnSpPr>
        <xdr:cNvPr id="553" name="直線コネクタ 552">
          <a:extLst>
            <a:ext uri="{FF2B5EF4-FFF2-40B4-BE49-F238E27FC236}">
              <a16:creationId xmlns:a16="http://schemas.microsoft.com/office/drawing/2014/main" id="{5D7ACF06-499A-47A0-B9D8-5E6D32A3C3FE}"/>
            </a:ext>
          </a:extLst>
        </xdr:cNvPr>
        <xdr:cNvCxnSpPr/>
      </xdr:nvCxnSpPr>
      <xdr:spPr>
        <a:xfrm>
          <a:off x="13629640" y="10153106"/>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53703</xdr:rowOff>
    </xdr:from>
    <xdr:to>
      <xdr:col>76</xdr:col>
      <xdr:colOff>165100</xdr:colOff>
      <xdr:row>57</xdr:row>
      <xdr:rowOff>155303</xdr:rowOff>
    </xdr:to>
    <xdr:sp macro="" textlink="">
      <xdr:nvSpPr>
        <xdr:cNvPr id="554" name="楕円 553">
          <a:extLst>
            <a:ext uri="{FF2B5EF4-FFF2-40B4-BE49-F238E27FC236}">
              <a16:creationId xmlns:a16="http://schemas.microsoft.com/office/drawing/2014/main" id="{1A6FA290-D130-4FD7-A343-4C1A5CA52A18}"/>
            </a:ext>
          </a:extLst>
        </xdr:cNvPr>
        <xdr:cNvSpPr/>
      </xdr:nvSpPr>
      <xdr:spPr>
        <a:xfrm>
          <a:off x="1280414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104503</xdr:rowOff>
    </xdr:from>
    <xdr:to>
      <xdr:col>81</xdr:col>
      <xdr:colOff>50800</xdr:colOff>
      <xdr:row>60</xdr:row>
      <xdr:rowOff>94706</xdr:rowOff>
    </xdr:to>
    <xdr:cxnSp macro="">
      <xdr:nvCxnSpPr>
        <xdr:cNvPr id="555" name="直線コネクタ 554">
          <a:extLst>
            <a:ext uri="{FF2B5EF4-FFF2-40B4-BE49-F238E27FC236}">
              <a16:creationId xmlns:a16="http://schemas.microsoft.com/office/drawing/2014/main" id="{895593BD-FD78-488E-908D-5F9033CB488C}"/>
            </a:ext>
          </a:extLst>
        </xdr:cNvPr>
        <xdr:cNvCxnSpPr/>
      </xdr:nvCxnSpPr>
      <xdr:spPr>
        <a:xfrm>
          <a:off x="12854940" y="9659983"/>
          <a:ext cx="774700" cy="49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7983</xdr:rowOff>
    </xdr:from>
    <xdr:to>
      <xdr:col>72</xdr:col>
      <xdr:colOff>38100</xdr:colOff>
      <xdr:row>57</xdr:row>
      <xdr:rowOff>109583</xdr:rowOff>
    </xdr:to>
    <xdr:sp macro="" textlink="">
      <xdr:nvSpPr>
        <xdr:cNvPr id="556" name="楕円 555">
          <a:extLst>
            <a:ext uri="{FF2B5EF4-FFF2-40B4-BE49-F238E27FC236}">
              <a16:creationId xmlns:a16="http://schemas.microsoft.com/office/drawing/2014/main" id="{BAA20822-59B8-4FA7-9F15-BC2C98459638}"/>
            </a:ext>
          </a:extLst>
        </xdr:cNvPr>
        <xdr:cNvSpPr/>
      </xdr:nvSpPr>
      <xdr:spPr>
        <a:xfrm>
          <a:off x="12029440" y="95634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58783</xdr:rowOff>
    </xdr:from>
    <xdr:to>
      <xdr:col>76</xdr:col>
      <xdr:colOff>114300</xdr:colOff>
      <xdr:row>57</xdr:row>
      <xdr:rowOff>104503</xdr:rowOff>
    </xdr:to>
    <xdr:cxnSp macro="">
      <xdr:nvCxnSpPr>
        <xdr:cNvPr id="557" name="直線コネクタ 556">
          <a:extLst>
            <a:ext uri="{FF2B5EF4-FFF2-40B4-BE49-F238E27FC236}">
              <a16:creationId xmlns:a16="http://schemas.microsoft.com/office/drawing/2014/main" id="{C4BFCF02-B07B-4E88-86A6-15210BD34502}"/>
            </a:ext>
          </a:extLst>
        </xdr:cNvPr>
        <xdr:cNvCxnSpPr/>
      </xdr:nvCxnSpPr>
      <xdr:spPr>
        <a:xfrm>
          <a:off x="12072620" y="9614263"/>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14515</xdr:rowOff>
    </xdr:from>
    <xdr:to>
      <xdr:col>67</xdr:col>
      <xdr:colOff>101600</xdr:colOff>
      <xdr:row>64</xdr:row>
      <xdr:rowOff>116115</xdr:rowOff>
    </xdr:to>
    <xdr:sp macro="" textlink="">
      <xdr:nvSpPr>
        <xdr:cNvPr id="558" name="楕円 557">
          <a:extLst>
            <a:ext uri="{FF2B5EF4-FFF2-40B4-BE49-F238E27FC236}">
              <a16:creationId xmlns:a16="http://schemas.microsoft.com/office/drawing/2014/main" id="{F8DFB786-8FAB-4BBB-8E69-1F4BFEC33CDF}"/>
            </a:ext>
          </a:extLst>
        </xdr:cNvPr>
        <xdr:cNvSpPr/>
      </xdr:nvSpPr>
      <xdr:spPr>
        <a:xfrm>
          <a:off x="11231880" y="1074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58783</xdr:rowOff>
    </xdr:from>
    <xdr:to>
      <xdr:col>71</xdr:col>
      <xdr:colOff>177800</xdr:colOff>
      <xdr:row>64</xdr:row>
      <xdr:rowOff>65315</xdr:rowOff>
    </xdr:to>
    <xdr:cxnSp macro="">
      <xdr:nvCxnSpPr>
        <xdr:cNvPr id="559" name="直線コネクタ 558">
          <a:extLst>
            <a:ext uri="{FF2B5EF4-FFF2-40B4-BE49-F238E27FC236}">
              <a16:creationId xmlns:a16="http://schemas.microsoft.com/office/drawing/2014/main" id="{5E1AF811-3831-4D23-8D0F-2DCFB9504811}"/>
            </a:ext>
          </a:extLst>
        </xdr:cNvPr>
        <xdr:cNvCxnSpPr/>
      </xdr:nvCxnSpPr>
      <xdr:spPr>
        <a:xfrm flipV="1">
          <a:off x="11282680" y="9614263"/>
          <a:ext cx="789940" cy="118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4EE3E740-FB9C-4630-866C-2A7A0E9028EF}"/>
            </a:ext>
          </a:extLst>
        </xdr:cNvPr>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C62482B0-2DBA-40E3-B579-381A3F00601F}"/>
            </a:ext>
          </a:extLst>
        </xdr:cNvPr>
        <xdr:cNvSpPr txBox="1"/>
      </xdr:nvSpPr>
      <xdr:spPr>
        <a:xfrm>
          <a:off x="12675244" y="100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ECDDCFB4-B72A-41C4-9F3A-57EA6CA39640}"/>
            </a:ext>
          </a:extLst>
        </xdr:cNvPr>
        <xdr:cNvSpPr txBox="1"/>
      </xdr:nvSpPr>
      <xdr:spPr>
        <a:xfrm>
          <a:off x="11900544" y="99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A6D832FE-B1F7-4963-9880-267E428F49B9}"/>
            </a:ext>
          </a:extLst>
        </xdr:cNvPr>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136633</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F340E3AF-D7D3-4426-9FF6-A90BA8E59FEC}"/>
            </a:ext>
          </a:extLst>
        </xdr:cNvPr>
        <xdr:cNvSpPr txBox="1"/>
      </xdr:nvSpPr>
      <xdr:spPr>
        <a:xfrm>
          <a:off x="134372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380</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FF21B90F-16A6-408E-A784-E9C4F9D27C9E}"/>
            </a:ext>
          </a:extLst>
        </xdr:cNvPr>
        <xdr:cNvSpPr txBox="1"/>
      </xdr:nvSpPr>
      <xdr:spPr>
        <a:xfrm>
          <a:off x="12675244" y="938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126110</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507C4FCD-2ED6-4885-B332-EBB7DE98726E}"/>
            </a:ext>
          </a:extLst>
        </xdr:cNvPr>
        <xdr:cNvSpPr txBox="1"/>
      </xdr:nvSpPr>
      <xdr:spPr>
        <a:xfrm>
          <a:off x="11900544" y="934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107242</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6D70861E-F666-4DD1-9E57-E84C16E4C7FF}"/>
            </a:ext>
          </a:extLst>
        </xdr:cNvPr>
        <xdr:cNvSpPr txBox="1"/>
      </xdr:nvSpPr>
      <xdr:spPr>
        <a:xfrm>
          <a:off x="11102984" y="108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9C9D42D-2BA5-4B1A-80A9-095BE3E9EB7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708007F1-893B-4FB2-BBFB-783C453536E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3CC1194-4072-4486-95C6-ACB4A1AFEE1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464FB90F-F7F9-4DF3-8F48-AE81B53439A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146DC85-68A3-49DA-A934-79583182A25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DD95A6D-0BC7-40C0-90B5-9A2FACA8FF2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F071767D-4CB3-4DE5-868D-370084C0F11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ED4538F-6ED8-471C-971A-DFE7869EB55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9F3E6895-4CF2-456C-AA94-7AD0E30D05E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40911A85-43D3-43FA-A640-7BC31E66CB5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48213985-569E-48F0-BE06-A50ACEF4D434}"/>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D13201C6-27D2-4A16-855A-6C5D0CB66FF7}"/>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3BEBF19B-6D44-4570-B0D5-BF5AEC2704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5B10F23A-6651-44B4-BC92-30D9BBFD277E}"/>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8F211648-74DA-4B78-8D26-729E84BABD44}"/>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1E1EC976-7089-44A9-A2CF-A15461375099}"/>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807D4979-840C-499A-8CF6-7D0E0B27610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B15EAB3E-A670-4299-92D0-E56C3C745495}"/>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24AE21F7-FE37-472B-80E8-B5BA64E759E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ED9BD0A4-EF59-4DBC-BBD5-24DD6FC65FF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D0E8DA81-4CD4-4300-82F4-0A10FC46571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9" name="直線コネクタ 588">
          <a:extLst>
            <a:ext uri="{FF2B5EF4-FFF2-40B4-BE49-F238E27FC236}">
              <a16:creationId xmlns:a16="http://schemas.microsoft.com/office/drawing/2014/main" id="{1277DEC6-402C-42FF-A776-1A128F4000FF}"/>
            </a:ext>
          </a:extLst>
        </xdr:cNvPr>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6CD81495-A287-4E5D-9E53-053AA400E938}"/>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91" name="直線コネクタ 590">
          <a:extLst>
            <a:ext uri="{FF2B5EF4-FFF2-40B4-BE49-F238E27FC236}">
              <a16:creationId xmlns:a16="http://schemas.microsoft.com/office/drawing/2014/main" id="{E7380B9D-9593-4A7D-8461-EA6A2DCBA5E3}"/>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3E0F7B71-D5D1-410D-A4F0-C24394983724}"/>
            </a:ext>
          </a:extLst>
        </xdr:cNvPr>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93" name="直線コネクタ 592">
          <a:extLst>
            <a:ext uri="{FF2B5EF4-FFF2-40B4-BE49-F238E27FC236}">
              <a16:creationId xmlns:a16="http://schemas.microsoft.com/office/drawing/2014/main" id="{AD33F7F6-477C-462A-B1A8-E5DF971AFBE2}"/>
            </a:ext>
          </a:extLst>
        </xdr:cNvPr>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644EC469-A1E3-4123-8140-D226E8D10CBA}"/>
            </a:ext>
          </a:extLst>
        </xdr:cNvPr>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5" name="フローチャート: 判断 594">
          <a:extLst>
            <a:ext uri="{FF2B5EF4-FFF2-40B4-BE49-F238E27FC236}">
              <a16:creationId xmlns:a16="http://schemas.microsoft.com/office/drawing/2014/main" id="{E91962BF-22FB-4813-BC2E-C58D3E27E35A}"/>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6" name="フローチャート: 判断 595">
          <a:extLst>
            <a:ext uri="{FF2B5EF4-FFF2-40B4-BE49-F238E27FC236}">
              <a16:creationId xmlns:a16="http://schemas.microsoft.com/office/drawing/2014/main" id="{282D0142-7FF6-48AF-9DA9-59FB6E76D888}"/>
            </a:ext>
          </a:extLst>
        </xdr:cNvPr>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7" name="フローチャート: 判断 596">
          <a:extLst>
            <a:ext uri="{FF2B5EF4-FFF2-40B4-BE49-F238E27FC236}">
              <a16:creationId xmlns:a16="http://schemas.microsoft.com/office/drawing/2014/main" id="{BA5B568E-407B-4145-87EB-9A8E0BEE0026}"/>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98" name="フローチャート: 判断 597">
          <a:extLst>
            <a:ext uri="{FF2B5EF4-FFF2-40B4-BE49-F238E27FC236}">
              <a16:creationId xmlns:a16="http://schemas.microsoft.com/office/drawing/2014/main" id="{709D9161-1B91-4C68-B845-65205A0470FB}"/>
            </a:ext>
          </a:extLst>
        </xdr:cNvPr>
        <xdr:cNvSpPr/>
      </xdr:nvSpPr>
      <xdr:spPr>
        <a:xfrm>
          <a:off x="171627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9" name="フローチャート: 判断 598">
          <a:extLst>
            <a:ext uri="{FF2B5EF4-FFF2-40B4-BE49-F238E27FC236}">
              <a16:creationId xmlns:a16="http://schemas.microsoft.com/office/drawing/2014/main" id="{D79754C2-AF0E-459F-BD9E-79EE8CBE07D9}"/>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688864E-9E81-4AAB-9138-67105B5C123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E01C952-8DE1-49D9-BF9F-E9B19498B9C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23396AB-5B4A-46AA-B0AE-FEF4C6C915A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5EBDE33-6FA1-4DF6-9C36-436AB7579DB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712A949-9244-4551-8166-5229786838A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605" name="楕円 604">
          <a:extLst>
            <a:ext uri="{FF2B5EF4-FFF2-40B4-BE49-F238E27FC236}">
              <a16:creationId xmlns:a16="http://schemas.microsoft.com/office/drawing/2014/main" id="{BD3459F5-7900-4921-A5FB-7198983B11CA}"/>
            </a:ext>
          </a:extLst>
        </xdr:cNvPr>
        <xdr:cNvSpPr/>
      </xdr:nvSpPr>
      <xdr:spPr>
        <a:xfrm>
          <a:off x="1945894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7A86EB3A-CB74-45F3-98B2-31DC6BD063A4}"/>
            </a:ext>
          </a:extLst>
        </xdr:cNvPr>
        <xdr:cNvSpPr txBox="1"/>
      </xdr:nvSpPr>
      <xdr:spPr>
        <a:xfrm>
          <a:off x="19547840"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607" name="楕円 606">
          <a:extLst>
            <a:ext uri="{FF2B5EF4-FFF2-40B4-BE49-F238E27FC236}">
              <a16:creationId xmlns:a16="http://schemas.microsoft.com/office/drawing/2014/main" id="{A64B58EB-78CC-4C8C-8BEF-354CFE991AD4}"/>
            </a:ext>
          </a:extLst>
        </xdr:cNvPr>
        <xdr:cNvSpPr/>
      </xdr:nvSpPr>
      <xdr:spPr>
        <a:xfrm>
          <a:off x="18735040" y="105722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61722</xdr:rowOff>
    </xdr:to>
    <xdr:cxnSp macro="">
      <xdr:nvCxnSpPr>
        <xdr:cNvPr id="608" name="直線コネクタ 607">
          <a:extLst>
            <a:ext uri="{FF2B5EF4-FFF2-40B4-BE49-F238E27FC236}">
              <a16:creationId xmlns:a16="http://schemas.microsoft.com/office/drawing/2014/main" id="{A5C73E96-6BF1-45C4-9B1A-0AA3107E30E5}"/>
            </a:ext>
          </a:extLst>
        </xdr:cNvPr>
        <xdr:cNvCxnSpPr/>
      </xdr:nvCxnSpPr>
      <xdr:spPr>
        <a:xfrm>
          <a:off x="18778220" y="1062304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609" name="楕円 608">
          <a:extLst>
            <a:ext uri="{FF2B5EF4-FFF2-40B4-BE49-F238E27FC236}">
              <a16:creationId xmlns:a16="http://schemas.microsoft.com/office/drawing/2014/main" id="{EFB44808-47E5-49F8-94C1-489E8090B6A9}"/>
            </a:ext>
          </a:extLst>
        </xdr:cNvPr>
        <xdr:cNvSpPr/>
      </xdr:nvSpPr>
      <xdr:spPr>
        <a:xfrm>
          <a:off x="1793748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61722</xdr:rowOff>
    </xdr:from>
    <xdr:to>
      <xdr:col>111</xdr:col>
      <xdr:colOff>177800</xdr:colOff>
      <xdr:row>63</xdr:row>
      <xdr:rowOff>61722</xdr:rowOff>
    </xdr:to>
    <xdr:cxnSp macro="">
      <xdr:nvCxnSpPr>
        <xdr:cNvPr id="610" name="直線コネクタ 609">
          <a:extLst>
            <a:ext uri="{FF2B5EF4-FFF2-40B4-BE49-F238E27FC236}">
              <a16:creationId xmlns:a16="http://schemas.microsoft.com/office/drawing/2014/main" id="{108BEC82-4532-44C7-9F27-C8A861E1AD7B}"/>
            </a:ext>
          </a:extLst>
        </xdr:cNvPr>
        <xdr:cNvCxnSpPr/>
      </xdr:nvCxnSpPr>
      <xdr:spPr>
        <a:xfrm>
          <a:off x="17988280" y="1062304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611" name="楕円 610">
          <a:extLst>
            <a:ext uri="{FF2B5EF4-FFF2-40B4-BE49-F238E27FC236}">
              <a16:creationId xmlns:a16="http://schemas.microsoft.com/office/drawing/2014/main" id="{C182BCD8-B06E-4544-B33E-E4E816AAABA5}"/>
            </a:ext>
          </a:extLst>
        </xdr:cNvPr>
        <xdr:cNvSpPr/>
      </xdr:nvSpPr>
      <xdr:spPr>
        <a:xfrm>
          <a:off x="1716278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61722</xdr:rowOff>
    </xdr:to>
    <xdr:cxnSp macro="">
      <xdr:nvCxnSpPr>
        <xdr:cNvPr id="612" name="直線コネクタ 611">
          <a:extLst>
            <a:ext uri="{FF2B5EF4-FFF2-40B4-BE49-F238E27FC236}">
              <a16:creationId xmlns:a16="http://schemas.microsoft.com/office/drawing/2014/main" id="{E903EC22-3A83-4E67-9884-A8A0914704EA}"/>
            </a:ext>
          </a:extLst>
        </xdr:cNvPr>
        <xdr:cNvCxnSpPr/>
      </xdr:nvCxnSpPr>
      <xdr:spPr>
        <a:xfrm>
          <a:off x="17213580" y="106230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613" name="楕円 612">
          <a:extLst>
            <a:ext uri="{FF2B5EF4-FFF2-40B4-BE49-F238E27FC236}">
              <a16:creationId xmlns:a16="http://schemas.microsoft.com/office/drawing/2014/main" id="{ACAE135E-E6CC-4E37-A5EC-1C5BFAF78A51}"/>
            </a:ext>
          </a:extLst>
        </xdr:cNvPr>
        <xdr:cNvSpPr/>
      </xdr:nvSpPr>
      <xdr:spPr>
        <a:xfrm>
          <a:off x="16388080" y="105722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614" name="直線コネクタ 613">
          <a:extLst>
            <a:ext uri="{FF2B5EF4-FFF2-40B4-BE49-F238E27FC236}">
              <a16:creationId xmlns:a16="http://schemas.microsoft.com/office/drawing/2014/main" id="{47DEEDFA-31A9-4024-B3B6-652FE1A48B58}"/>
            </a:ext>
          </a:extLst>
        </xdr:cNvPr>
        <xdr:cNvCxnSpPr/>
      </xdr:nvCxnSpPr>
      <xdr:spPr>
        <a:xfrm>
          <a:off x="16431260" y="106230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5" name="n_1aveValue【保健センター・保健所】&#10;一人当たり面積">
          <a:extLst>
            <a:ext uri="{FF2B5EF4-FFF2-40B4-BE49-F238E27FC236}">
              <a16:creationId xmlns:a16="http://schemas.microsoft.com/office/drawing/2014/main" id="{C642191D-EEB7-4A5D-9C5D-B3F7C066F432}"/>
            </a:ext>
          </a:extLst>
        </xdr:cNvPr>
        <xdr:cNvSpPr txBox="1"/>
      </xdr:nvSpPr>
      <xdr:spPr>
        <a:xfrm>
          <a:off x="185611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6" name="n_2aveValue【保健センター・保健所】&#10;一人当たり面積">
          <a:extLst>
            <a:ext uri="{FF2B5EF4-FFF2-40B4-BE49-F238E27FC236}">
              <a16:creationId xmlns:a16="http://schemas.microsoft.com/office/drawing/2014/main" id="{B5DA2DF6-5DEA-4F41-892D-876ECA8B30B5}"/>
            </a:ext>
          </a:extLst>
        </xdr:cNvPr>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617" name="n_3aveValue【保健センター・保健所】&#10;一人当たり面積">
          <a:extLst>
            <a:ext uri="{FF2B5EF4-FFF2-40B4-BE49-F238E27FC236}">
              <a16:creationId xmlns:a16="http://schemas.microsoft.com/office/drawing/2014/main" id="{45A9459F-61E6-472F-B1DB-689665387552}"/>
            </a:ext>
          </a:extLst>
        </xdr:cNvPr>
        <xdr:cNvSpPr txBox="1"/>
      </xdr:nvSpPr>
      <xdr:spPr>
        <a:xfrm>
          <a:off x="170015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8" name="n_4aveValue【保健センター・保健所】&#10;一人当たり面積">
          <a:extLst>
            <a:ext uri="{FF2B5EF4-FFF2-40B4-BE49-F238E27FC236}">
              <a16:creationId xmlns:a16="http://schemas.microsoft.com/office/drawing/2014/main" id="{4A4BFA2C-F743-472B-8C50-B542B54AF399}"/>
            </a:ext>
          </a:extLst>
        </xdr:cNvPr>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103649</xdr:rowOff>
    </xdr:from>
    <xdr:ext cx="469744" cy="259045"/>
    <xdr:sp macro="" textlink="">
      <xdr:nvSpPr>
        <xdr:cNvPr id="619" name="n_1mainValue【保健センター・保健所】&#10;一人当たり面積">
          <a:extLst>
            <a:ext uri="{FF2B5EF4-FFF2-40B4-BE49-F238E27FC236}">
              <a16:creationId xmlns:a16="http://schemas.microsoft.com/office/drawing/2014/main" id="{EC10EA87-2D33-4F70-8B49-53A5269C303F}"/>
            </a:ext>
          </a:extLst>
        </xdr:cNvPr>
        <xdr:cNvSpPr txBox="1"/>
      </xdr:nvSpPr>
      <xdr:spPr>
        <a:xfrm>
          <a:off x="185611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620" name="n_2mainValue【保健センター・保健所】&#10;一人当たり面積">
          <a:extLst>
            <a:ext uri="{FF2B5EF4-FFF2-40B4-BE49-F238E27FC236}">
              <a16:creationId xmlns:a16="http://schemas.microsoft.com/office/drawing/2014/main" id="{FB208A40-001A-4CAB-9867-9DECDD312750}"/>
            </a:ext>
          </a:extLst>
        </xdr:cNvPr>
        <xdr:cNvSpPr txBox="1"/>
      </xdr:nvSpPr>
      <xdr:spPr>
        <a:xfrm>
          <a:off x="1777626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621" name="n_3mainValue【保健センター・保健所】&#10;一人当たり面積">
          <a:extLst>
            <a:ext uri="{FF2B5EF4-FFF2-40B4-BE49-F238E27FC236}">
              <a16:creationId xmlns:a16="http://schemas.microsoft.com/office/drawing/2014/main" id="{C1575C65-DF28-4ED5-BFCD-B5B066EB744D}"/>
            </a:ext>
          </a:extLst>
        </xdr:cNvPr>
        <xdr:cNvSpPr txBox="1"/>
      </xdr:nvSpPr>
      <xdr:spPr>
        <a:xfrm>
          <a:off x="1700156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622" name="n_4mainValue【保健センター・保健所】&#10;一人当たり面積">
          <a:extLst>
            <a:ext uri="{FF2B5EF4-FFF2-40B4-BE49-F238E27FC236}">
              <a16:creationId xmlns:a16="http://schemas.microsoft.com/office/drawing/2014/main" id="{48CC045C-409D-439D-9A5B-D1ACE3465B6D}"/>
            </a:ext>
          </a:extLst>
        </xdr:cNvPr>
        <xdr:cNvSpPr txBox="1"/>
      </xdr:nvSpPr>
      <xdr:spPr>
        <a:xfrm>
          <a:off x="1622686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CB7D2918-6CC6-4728-8D73-4E788B63794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B627E2D6-B50B-4483-A699-D7EB123784A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DB745B6C-21E2-4D50-BEEF-2ED0AD0F7BD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65562377-1E24-4E44-8313-6FC10287F63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8B6EE50-BD55-4809-9F5A-71CC0685B20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DBB87815-0241-4C97-BD7D-AF867A1C69E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A429955D-2DFF-446B-B7AB-0317677AF63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C3BEEF46-FF03-44D2-9AFD-48B1C5555CC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D4E4B028-B4D7-491A-8492-6B1B0DD5919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75E474D-BD09-4454-9A29-B4FABA03574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56F2D60C-4A43-469D-87C7-1254680C184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D696EFE1-BD8D-41E1-A960-A62D4CAB8EA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6EC4B1D4-463F-4D04-9220-ECD5C8628E69}"/>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25AC3A37-3255-4C94-9258-B4958C19ADCD}"/>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A285E6DC-FC34-45BB-A6BE-AAA75103283D}"/>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5C3F4563-719D-4AC9-B028-E175E856845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4D02991D-9328-4E37-96E8-924B56D691A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71670ACC-BB98-4F54-85A3-943B111E418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7FC00945-AF94-4AB6-88C7-7CEF8B0A93A3}"/>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365346EC-01CE-4EAC-B62D-F9DF1A0A8A3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2B304CA6-6385-4F11-B6E1-67C00E5839CA}"/>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E05EF5F6-5C90-429D-B2B6-36846B8779C1}"/>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3F59CFC7-BE0F-4CA3-8249-C944C76283D9}"/>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C9CB1B8-6236-49C3-8B8B-35A769EF079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72FF52EC-A4D1-47E5-BB3E-73C4DBF018A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73C8DB0C-C8B6-42E3-9880-C11300A679A4}"/>
            </a:ext>
          </a:extLst>
        </xdr:cNvPr>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58B69002-E6D9-4354-90BB-CEE9942039E6}"/>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925E0518-3563-4168-917E-BE0DB6ECF2D7}"/>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0E05F830-FAC6-4DC7-AEAF-43635A90BE14}"/>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52" name="直線コネクタ 651">
          <a:extLst>
            <a:ext uri="{FF2B5EF4-FFF2-40B4-BE49-F238E27FC236}">
              <a16:creationId xmlns:a16="http://schemas.microsoft.com/office/drawing/2014/main" id="{4AF94E2B-80BF-4FBD-BB73-C8B24DFDDF07}"/>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D9BF710C-62A4-4B9B-818C-7C4B6222E0D4}"/>
            </a:ext>
          </a:extLst>
        </xdr:cNvPr>
        <xdr:cNvSpPr txBox="1"/>
      </xdr:nvSpPr>
      <xdr:spPr>
        <a:xfrm>
          <a:off x="14414500" y="13981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4" name="フローチャート: 判断 653">
          <a:extLst>
            <a:ext uri="{FF2B5EF4-FFF2-40B4-BE49-F238E27FC236}">
              <a16:creationId xmlns:a16="http://schemas.microsoft.com/office/drawing/2014/main" id="{0F459360-485B-4B48-B2D8-B083B266C7D7}"/>
            </a:ext>
          </a:extLst>
        </xdr:cNvPr>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5" name="フローチャート: 判断 654">
          <a:extLst>
            <a:ext uri="{FF2B5EF4-FFF2-40B4-BE49-F238E27FC236}">
              <a16:creationId xmlns:a16="http://schemas.microsoft.com/office/drawing/2014/main" id="{D266011C-8FE2-46E6-95CC-83AF06839122}"/>
            </a:ext>
          </a:extLst>
        </xdr:cNvPr>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6" name="フローチャート: 判断 655">
          <a:extLst>
            <a:ext uri="{FF2B5EF4-FFF2-40B4-BE49-F238E27FC236}">
              <a16:creationId xmlns:a16="http://schemas.microsoft.com/office/drawing/2014/main" id="{E66AF92E-FF76-4842-A87E-D977ADC42AA3}"/>
            </a:ext>
          </a:extLst>
        </xdr:cNvPr>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7" name="フローチャート: 判断 656">
          <a:extLst>
            <a:ext uri="{FF2B5EF4-FFF2-40B4-BE49-F238E27FC236}">
              <a16:creationId xmlns:a16="http://schemas.microsoft.com/office/drawing/2014/main" id="{5434A132-C208-422C-AA79-3D91ACC0EED7}"/>
            </a:ext>
          </a:extLst>
        </xdr:cNvPr>
        <xdr:cNvSpPr/>
      </xdr:nvSpPr>
      <xdr:spPr>
        <a:xfrm>
          <a:off x="1202944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8" name="フローチャート: 判断 657">
          <a:extLst>
            <a:ext uri="{FF2B5EF4-FFF2-40B4-BE49-F238E27FC236}">
              <a16:creationId xmlns:a16="http://schemas.microsoft.com/office/drawing/2014/main" id="{71BDD699-6037-4E69-8344-1DD2EA4DF844}"/>
            </a:ext>
          </a:extLst>
        </xdr:cNvPr>
        <xdr:cNvSpPr/>
      </xdr:nvSpPr>
      <xdr:spPr>
        <a:xfrm>
          <a:off x="1123188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601193B-06B0-490D-989B-11CCEF75460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2AF765D-7D0F-4943-8662-23BBB12885E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263E870-E7F0-4477-997D-46525BF4479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3D8EE7F-E598-4D28-9C83-4EA5EDC418F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658F35C-6B5C-450E-929D-72CFE554DCE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106499</xdr:rowOff>
    </xdr:from>
    <xdr:to>
      <xdr:col>85</xdr:col>
      <xdr:colOff>177800</xdr:colOff>
      <xdr:row>83</xdr:row>
      <xdr:rowOff>36649</xdr:rowOff>
    </xdr:to>
    <xdr:sp macro="" textlink="">
      <xdr:nvSpPr>
        <xdr:cNvPr id="664" name="楕円 663">
          <a:extLst>
            <a:ext uri="{FF2B5EF4-FFF2-40B4-BE49-F238E27FC236}">
              <a16:creationId xmlns:a16="http://schemas.microsoft.com/office/drawing/2014/main" id="{00A01395-D0B2-4C42-A5C6-ACE34D21D667}"/>
            </a:ext>
          </a:extLst>
        </xdr:cNvPr>
        <xdr:cNvSpPr/>
      </xdr:nvSpPr>
      <xdr:spPr>
        <a:xfrm>
          <a:off x="14325600" y="138529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129376</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58972C81-C339-4F04-881F-A1A16AD0BF37}"/>
            </a:ext>
          </a:extLst>
        </xdr:cNvPr>
        <xdr:cNvSpPr txBox="1"/>
      </xdr:nvSpPr>
      <xdr:spPr>
        <a:xfrm>
          <a:off x="14414500" y="1370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103232</xdr:rowOff>
    </xdr:from>
    <xdr:to>
      <xdr:col>81</xdr:col>
      <xdr:colOff>101600</xdr:colOff>
      <xdr:row>83</xdr:row>
      <xdr:rowOff>33382</xdr:rowOff>
    </xdr:to>
    <xdr:sp macro="" textlink="">
      <xdr:nvSpPr>
        <xdr:cNvPr id="666" name="楕円 665">
          <a:extLst>
            <a:ext uri="{FF2B5EF4-FFF2-40B4-BE49-F238E27FC236}">
              <a16:creationId xmlns:a16="http://schemas.microsoft.com/office/drawing/2014/main" id="{9BA27490-FFA9-4C46-9B8D-855EB0C89231}"/>
            </a:ext>
          </a:extLst>
        </xdr:cNvPr>
        <xdr:cNvSpPr/>
      </xdr:nvSpPr>
      <xdr:spPr>
        <a:xfrm>
          <a:off x="13578840" y="13849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154032</xdr:rowOff>
    </xdr:from>
    <xdr:to>
      <xdr:col>85</xdr:col>
      <xdr:colOff>127000</xdr:colOff>
      <xdr:row>82</xdr:row>
      <xdr:rowOff>157299</xdr:rowOff>
    </xdr:to>
    <xdr:cxnSp macro="">
      <xdr:nvCxnSpPr>
        <xdr:cNvPr id="667" name="直線コネクタ 666">
          <a:extLst>
            <a:ext uri="{FF2B5EF4-FFF2-40B4-BE49-F238E27FC236}">
              <a16:creationId xmlns:a16="http://schemas.microsoft.com/office/drawing/2014/main" id="{9BD7A270-C63C-4EDE-9535-7F1358C4F153}"/>
            </a:ext>
          </a:extLst>
        </xdr:cNvPr>
        <xdr:cNvCxnSpPr/>
      </xdr:nvCxnSpPr>
      <xdr:spPr>
        <a:xfrm>
          <a:off x="13629640" y="13900512"/>
          <a:ext cx="74676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91802</xdr:rowOff>
    </xdr:from>
    <xdr:to>
      <xdr:col>76</xdr:col>
      <xdr:colOff>165100</xdr:colOff>
      <xdr:row>83</xdr:row>
      <xdr:rowOff>21952</xdr:rowOff>
    </xdr:to>
    <xdr:sp macro="" textlink="">
      <xdr:nvSpPr>
        <xdr:cNvPr id="668" name="楕円 667">
          <a:extLst>
            <a:ext uri="{FF2B5EF4-FFF2-40B4-BE49-F238E27FC236}">
              <a16:creationId xmlns:a16="http://schemas.microsoft.com/office/drawing/2014/main" id="{6B31621E-1F4C-4D65-AFF1-F222924C52F4}"/>
            </a:ext>
          </a:extLst>
        </xdr:cNvPr>
        <xdr:cNvSpPr/>
      </xdr:nvSpPr>
      <xdr:spPr>
        <a:xfrm>
          <a:off x="12804140" y="13838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142602</xdr:rowOff>
    </xdr:from>
    <xdr:to>
      <xdr:col>81</xdr:col>
      <xdr:colOff>50800</xdr:colOff>
      <xdr:row>82</xdr:row>
      <xdr:rowOff>154032</xdr:rowOff>
    </xdr:to>
    <xdr:cxnSp macro="">
      <xdr:nvCxnSpPr>
        <xdr:cNvPr id="669" name="直線コネクタ 668">
          <a:extLst>
            <a:ext uri="{FF2B5EF4-FFF2-40B4-BE49-F238E27FC236}">
              <a16:creationId xmlns:a16="http://schemas.microsoft.com/office/drawing/2014/main" id="{90A2D78C-1A3B-4681-9D36-2DF7EC82D49D}"/>
            </a:ext>
          </a:extLst>
        </xdr:cNvPr>
        <xdr:cNvCxnSpPr/>
      </xdr:nvCxnSpPr>
      <xdr:spPr>
        <a:xfrm>
          <a:off x="12854940" y="13889082"/>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70" name="楕円 669">
          <a:extLst>
            <a:ext uri="{FF2B5EF4-FFF2-40B4-BE49-F238E27FC236}">
              <a16:creationId xmlns:a16="http://schemas.microsoft.com/office/drawing/2014/main" id="{1C8AF020-68AA-4DC7-BC65-228B2A79AD42}"/>
            </a:ext>
          </a:extLst>
        </xdr:cNvPr>
        <xdr:cNvSpPr/>
      </xdr:nvSpPr>
      <xdr:spPr>
        <a:xfrm>
          <a:off x="12029440" y="138154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119743</xdr:rowOff>
    </xdr:from>
    <xdr:to>
      <xdr:col>76</xdr:col>
      <xdr:colOff>114300</xdr:colOff>
      <xdr:row>82</xdr:row>
      <xdr:rowOff>142602</xdr:rowOff>
    </xdr:to>
    <xdr:cxnSp macro="">
      <xdr:nvCxnSpPr>
        <xdr:cNvPr id="671" name="直線コネクタ 670">
          <a:extLst>
            <a:ext uri="{FF2B5EF4-FFF2-40B4-BE49-F238E27FC236}">
              <a16:creationId xmlns:a16="http://schemas.microsoft.com/office/drawing/2014/main" id="{2921DCC7-FDAD-4B03-B761-B9776C897F18}"/>
            </a:ext>
          </a:extLst>
        </xdr:cNvPr>
        <xdr:cNvCxnSpPr/>
      </xdr:nvCxnSpPr>
      <xdr:spPr>
        <a:xfrm>
          <a:off x="12072620" y="13866223"/>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21589</xdr:rowOff>
    </xdr:from>
    <xdr:to>
      <xdr:col>67</xdr:col>
      <xdr:colOff>101600</xdr:colOff>
      <xdr:row>82</xdr:row>
      <xdr:rowOff>123189</xdr:rowOff>
    </xdr:to>
    <xdr:sp macro="" textlink="">
      <xdr:nvSpPr>
        <xdr:cNvPr id="672" name="楕円 671">
          <a:extLst>
            <a:ext uri="{FF2B5EF4-FFF2-40B4-BE49-F238E27FC236}">
              <a16:creationId xmlns:a16="http://schemas.microsoft.com/office/drawing/2014/main" id="{36DC51BA-DB8E-47B9-865E-6B210B669D98}"/>
            </a:ext>
          </a:extLst>
        </xdr:cNvPr>
        <xdr:cNvSpPr/>
      </xdr:nvSpPr>
      <xdr:spPr>
        <a:xfrm>
          <a:off x="11231880" y="13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72389</xdr:rowOff>
    </xdr:from>
    <xdr:to>
      <xdr:col>71</xdr:col>
      <xdr:colOff>177800</xdr:colOff>
      <xdr:row>82</xdr:row>
      <xdr:rowOff>119743</xdr:rowOff>
    </xdr:to>
    <xdr:cxnSp macro="">
      <xdr:nvCxnSpPr>
        <xdr:cNvPr id="673" name="直線コネクタ 672">
          <a:extLst>
            <a:ext uri="{FF2B5EF4-FFF2-40B4-BE49-F238E27FC236}">
              <a16:creationId xmlns:a16="http://schemas.microsoft.com/office/drawing/2014/main" id="{A9F86CFA-6E45-4BD3-BCE8-F767BDB4B4BA}"/>
            </a:ext>
          </a:extLst>
        </xdr:cNvPr>
        <xdr:cNvCxnSpPr/>
      </xdr:nvCxnSpPr>
      <xdr:spPr>
        <a:xfrm>
          <a:off x="11282680" y="13818869"/>
          <a:ext cx="78994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4" name="n_1aveValue【消防施設】&#10;有形固定資産減価償却率">
          <a:extLst>
            <a:ext uri="{FF2B5EF4-FFF2-40B4-BE49-F238E27FC236}">
              <a16:creationId xmlns:a16="http://schemas.microsoft.com/office/drawing/2014/main" id="{3832E19E-E7B5-47B7-9FBE-D15B78EE547B}"/>
            </a:ext>
          </a:extLst>
        </xdr:cNvPr>
        <xdr:cNvSpPr txBox="1"/>
      </xdr:nvSpPr>
      <xdr:spPr>
        <a:xfrm>
          <a:off x="1343724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5" name="n_2aveValue【消防施設】&#10;有形固定資産減価償却率">
          <a:extLst>
            <a:ext uri="{FF2B5EF4-FFF2-40B4-BE49-F238E27FC236}">
              <a16:creationId xmlns:a16="http://schemas.microsoft.com/office/drawing/2014/main" id="{20061AEC-813F-442E-B339-5CA732EB08A0}"/>
            </a:ext>
          </a:extLst>
        </xdr:cNvPr>
        <xdr:cNvSpPr txBox="1"/>
      </xdr:nvSpPr>
      <xdr:spPr>
        <a:xfrm>
          <a:off x="12675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6" name="n_3aveValue【消防施設】&#10;有形固定資産減価償却率">
          <a:extLst>
            <a:ext uri="{FF2B5EF4-FFF2-40B4-BE49-F238E27FC236}">
              <a16:creationId xmlns:a16="http://schemas.microsoft.com/office/drawing/2014/main" id="{A8B99D3A-FA95-411A-9346-8D8DED34F2C2}"/>
            </a:ext>
          </a:extLst>
        </xdr:cNvPr>
        <xdr:cNvSpPr txBox="1"/>
      </xdr:nvSpPr>
      <xdr:spPr>
        <a:xfrm>
          <a:off x="11900544" y="1409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7" name="n_4aveValue【消防施設】&#10;有形固定資産減価償却率">
          <a:extLst>
            <a:ext uri="{FF2B5EF4-FFF2-40B4-BE49-F238E27FC236}">
              <a16:creationId xmlns:a16="http://schemas.microsoft.com/office/drawing/2014/main" id="{5031CDF7-661D-43B8-8479-4475E7F107DB}"/>
            </a:ext>
          </a:extLst>
        </xdr:cNvPr>
        <xdr:cNvSpPr txBox="1"/>
      </xdr:nvSpPr>
      <xdr:spPr>
        <a:xfrm>
          <a:off x="1110298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49909</xdr:rowOff>
    </xdr:from>
    <xdr:ext cx="405111" cy="259045"/>
    <xdr:sp macro="" textlink="">
      <xdr:nvSpPr>
        <xdr:cNvPr id="678" name="n_1mainValue【消防施設】&#10;有形固定資産減価償却率">
          <a:extLst>
            <a:ext uri="{FF2B5EF4-FFF2-40B4-BE49-F238E27FC236}">
              <a16:creationId xmlns:a16="http://schemas.microsoft.com/office/drawing/2014/main" id="{6FE6A95B-ABF6-4B86-BC52-E626F8273600}"/>
            </a:ext>
          </a:extLst>
        </xdr:cNvPr>
        <xdr:cNvSpPr txBox="1"/>
      </xdr:nvSpPr>
      <xdr:spPr>
        <a:xfrm>
          <a:off x="13437244" y="136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38479</xdr:rowOff>
    </xdr:from>
    <xdr:ext cx="405111" cy="259045"/>
    <xdr:sp macro="" textlink="">
      <xdr:nvSpPr>
        <xdr:cNvPr id="679" name="n_2mainValue【消防施設】&#10;有形固定資産減価償却率">
          <a:extLst>
            <a:ext uri="{FF2B5EF4-FFF2-40B4-BE49-F238E27FC236}">
              <a16:creationId xmlns:a16="http://schemas.microsoft.com/office/drawing/2014/main" id="{EF0D1A64-7ACD-49D8-BAA0-DAF3A89C5094}"/>
            </a:ext>
          </a:extLst>
        </xdr:cNvPr>
        <xdr:cNvSpPr txBox="1"/>
      </xdr:nvSpPr>
      <xdr:spPr>
        <a:xfrm>
          <a:off x="12675244" y="1361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680" name="n_3mainValue【消防施設】&#10;有形固定資産減価償却率">
          <a:extLst>
            <a:ext uri="{FF2B5EF4-FFF2-40B4-BE49-F238E27FC236}">
              <a16:creationId xmlns:a16="http://schemas.microsoft.com/office/drawing/2014/main" id="{94ECF3D2-7058-415E-8018-15653DB3F10B}"/>
            </a:ext>
          </a:extLst>
        </xdr:cNvPr>
        <xdr:cNvSpPr txBox="1"/>
      </xdr:nvSpPr>
      <xdr:spPr>
        <a:xfrm>
          <a:off x="1190054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681" name="n_4mainValue【消防施設】&#10;有形固定資産減価償却率">
          <a:extLst>
            <a:ext uri="{FF2B5EF4-FFF2-40B4-BE49-F238E27FC236}">
              <a16:creationId xmlns:a16="http://schemas.microsoft.com/office/drawing/2014/main" id="{100732F7-E168-4163-BE91-069CE10723EB}"/>
            </a:ext>
          </a:extLst>
        </xdr:cNvPr>
        <xdr:cNvSpPr txBox="1"/>
      </xdr:nvSpPr>
      <xdr:spPr>
        <a:xfrm>
          <a:off x="1110298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C4988D3-4E83-4707-A51F-3878B42E4F7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677ADF34-7E8C-4899-A0BA-2E1812B359D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8313B03-BBB8-4BB1-9E6E-8C9A693C3A3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F95ED5C5-3C52-4E2F-93E5-82F51F934F3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DA684C45-3B0C-46A9-8DD3-B490117F4E4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F2E270A8-B23F-498C-BC49-8A5AF536837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D5A4AE52-5ED9-4F06-99BB-61B0DF4F4B7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F3C280A7-E2E3-4D07-A5E8-D878FEAE59A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43E3C66B-FBA7-4D03-8D68-7FA7A62F101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B37309C1-FC0C-43EE-9E86-1F97992DF4B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0AE1881F-06B0-473A-AE2F-0D4781B6C97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38C6057C-36E6-4285-A86A-D2499F05C21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54115B98-28C4-43FA-AA4F-1B9E3ACB88A6}"/>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4B139596-E2DC-44DA-AA39-D14ABD62236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6ED2CEEE-F3AC-4962-B74A-AEBB54235B61}"/>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6211C92B-E812-46F3-9491-F4EC19EA594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1A6CCB15-4197-47E3-8BBB-D9F1ED7D241F}"/>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4477CDBB-60A8-4583-9D66-00B15ED6A11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916BFB6E-DC86-4287-BB88-331A41A4D41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3BBE2E1F-0038-4347-9989-33065068566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D4003313-7672-4147-ADB3-CE701434696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03" name="直線コネクタ 702">
          <a:extLst>
            <a:ext uri="{FF2B5EF4-FFF2-40B4-BE49-F238E27FC236}">
              <a16:creationId xmlns:a16="http://schemas.microsoft.com/office/drawing/2014/main" id="{E82FDA7E-AF32-4AFE-80CE-9D98C885D5F3}"/>
            </a:ext>
          </a:extLst>
        </xdr:cNvPr>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4" name="【消防施設】&#10;一人当たり面積最小値テキスト">
          <a:extLst>
            <a:ext uri="{FF2B5EF4-FFF2-40B4-BE49-F238E27FC236}">
              <a16:creationId xmlns:a16="http://schemas.microsoft.com/office/drawing/2014/main" id="{C6C1F7FB-EEA9-4554-8D39-3D3DAA804B4F}"/>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5" name="直線コネクタ 704">
          <a:extLst>
            <a:ext uri="{FF2B5EF4-FFF2-40B4-BE49-F238E27FC236}">
              <a16:creationId xmlns:a16="http://schemas.microsoft.com/office/drawing/2014/main" id="{75A2C03D-032F-407E-8B15-3FFA5608D393}"/>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6" name="【消防施設】&#10;一人当たり面積最大値テキスト">
          <a:extLst>
            <a:ext uri="{FF2B5EF4-FFF2-40B4-BE49-F238E27FC236}">
              <a16:creationId xmlns:a16="http://schemas.microsoft.com/office/drawing/2014/main" id="{D5277CF9-A30A-4989-91C9-A019AD37CBD4}"/>
            </a:ext>
          </a:extLst>
        </xdr:cNvPr>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7" name="直線コネクタ 706">
          <a:extLst>
            <a:ext uri="{FF2B5EF4-FFF2-40B4-BE49-F238E27FC236}">
              <a16:creationId xmlns:a16="http://schemas.microsoft.com/office/drawing/2014/main" id="{8200CB1D-5683-4730-B42A-AEB008C47B11}"/>
            </a:ext>
          </a:extLst>
        </xdr:cNvPr>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8" name="【消防施設】&#10;一人当たり面積平均値テキスト">
          <a:extLst>
            <a:ext uri="{FF2B5EF4-FFF2-40B4-BE49-F238E27FC236}">
              <a16:creationId xmlns:a16="http://schemas.microsoft.com/office/drawing/2014/main" id="{78B8516B-8E03-42AA-B447-68039E38ED0B}"/>
            </a:ext>
          </a:extLst>
        </xdr:cNvPr>
        <xdr:cNvSpPr txBox="1"/>
      </xdr:nvSpPr>
      <xdr:spPr>
        <a:xfrm>
          <a:off x="19547840" y="13965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9" name="フローチャート: 判断 708">
          <a:extLst>
            <a:ext uri="{FF2B5EF4-FFF2-40B4-BE49-F238E27FC236}">
              <a16:creationId xmlns:a16="http://schemas.microsoft.com/office/drawing/2014/main" id="{1D5090B8-9B50-4AA7-BEA8-8819ADC9FAE8}"/>
            </a:ext>
          </a:extLst>
        </xdr:cNvPr>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10" name="フローチャート: 判断 709">
          <a:extLst>
            <a:ext uri="{FF2B5EF4-FFF2-40B4-BE49-F238E27FC236}">
              <a16:creationId xmlns:a16="http://schemas.microsoft.com/office/drawing/2014/main" id="{837DF450-29AC-4BB2-B330-6A89996F6AB9}"/>
            </a:ext>
          </a:extLst>
        </xdr:cNvPr>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11" name="フローチャート: 判断 710">
          <a:extLst>
            <a:ext uri="{FF2B5EF4-FFF2-40B4-BE49-F238E27FC236}">
              <a16:creationId xmlns:a16="http://schemas.microsoft.com/office/drawing/2014/main" id="{3943B434-31B7-4CC9-A229-F2A0B6790DB5}"/>
            </a:ext>
          </a:extLst>
        </xdr:cNvPr>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12" name="フローチャート: 判断 711">
          <a:extLst>
            <a:ext uri="{FF2B5EF4-FFF2-40B4-BE49-F238E27FC236}">
              <a16:creationId xmlns:a16="http://schemas.microsoft.com/office/drawing/2014/main" id="{855AEEF0-D61B-4DF3-9B21-F8A64A7BCDB6}"/>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3" name="フローチャート: 判断 712">
          <a:extLst>
            <a:ext uri="{FF2B5EF4-FFF2-40B4-BE49-F238E27FC236}">
              <a16:creationId xmlns:a16="http://schemas.microsoft.com/office/drawing/2014/main" id="{D9E3B160-437A-4799-AC45-8981855A39DB}"/>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9F33BB3-B75F-4E33-BEF0-62AFD69A142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900EEC7-5649-4057-953A-935D20346AC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9B324E9-E598-4D3F-8A45-1ACFDD02077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AB2063D6-A465-46E2-B7BD-972F2E89E67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0FE141A-054B-480C-B847-32C8E8A853D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719" name="楕円 718">
          <a:extLst>
            <a:ext uri="{FF2B5EF4-FFF2-40B4-BE49-F238E27FC236}">
              <a16:creationId xmlns:a16="http://schemas.microsoft.com/office/drawing/2014/main" id="{DB34117B-E586-44FF-A215-42E737BA11F0}"/>
            </a:ext>
          </a:extLst>
        </xdr:cNvPr>
        <xdr:cNvSpPr/>
      </xdr:nvSpPr>
      <xdr:spPr>
        <a:xfrm>
          <a:off x="194589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720" name="【消防施設】&#10;一人当たり面積該当値テキスト">
          <a:extLst>
            <a:ext uri="{FF2B5EF4-FFF2-40B4-BE49-F238E27FC236}">
              <a16:creationId xmlns:a16="http://schemas.microsoft.com/office/drawing/2014/main" id="{B75157F1-3A09-40AA-9106-7CCF814D18AE}"/>
            </a:ext>
          </a:extLst>
        </xdr:cNvPr>
        <xdr:cNvSpPr txBox="1"/>
      </xdr:nvSpPr>
      <xdr:spPr>
        <a:xfrm>
          <a:off x="19547840" y="141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721" name="楕円 720">
          <a:extLst>
            <a:ext uri="{FF2B5EF4-FFF2-40B4-BE49-F238E27FC236}">
              <a16:creationId xmlns:a16="http://schemas.microsoft.com/office/drawing/2014/main" id="{809A62DC-0CF9-4C44-B705-25B2649FF1C2}"/>
            </a:ext>
          </a:extLst>
        </xdr:cNvPr>
        <xdr:cNvSpPr/>
      </xdr:nvSpPr>
      <xdr:spPr>
        <a:xfrm>
          <a:off x="18735040" y="14165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134113</xdr:rowOff>
    </xdr:to>
    <xdr:cxnSp macro="">
      <xdr:nvCxnSpPr>
        <xdr:cNvPr id="722" name="直線コネクタ 721">
          <a:extLst>
            <a:ext uri="{FF2B5EF4-FFF2-40B4-BE49-F238E27FC236}">
              <a16:creationId xmlns:a16="http://schemas.microsoft.com/office/drawing/2014/main" id="{5D22F4AF-8780-4528-9E7D-0AB150F5E963}"/>
            </a:ext>
          </a:extLst>
        </xdr:cNvPr>
        <xdr:cNvCxnSpPr/>
      </xdr:nvCxnSpPr>
      <xdr:spPr>
        <a:xfrm>
          <a:off x="18778220" y="1421587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23" name="楕円 722">
          <a:extLst>
            <a:ext uri="{FF2B5EF4-FFF2-40B4-BE49-F238E27FC236}">
              <a16:creationId xmlns:a16="http://schemas.microsoft.com/office/drawing/2014/main" id="{8550D671-2D1C-4DB6-9F13-DD16D3F05940}"/>
            </a:ext>
          </a:extLst>
        </xdr:cNvPr>
        <xdr:cNvSpPr/>
      </xdr:nvSpPr>
      <xdr:spPr>
        <a:xfrm>
          <a:off x="1793748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134113</xdr:rowOff>
    </xdr:to>
    <xdr:cxnSp macro="">
      <xdr:nvCxnSpPr>
        <xdr:cNvPr id="724" name="直線コネクタ 723">
          <a:extLst>
            <a:ext uri="{FF2B5EF4-FFF2-40B4-BE49-F238E27FC236}">
              <a16:creationId xmlns:a16="http://schemas.microsoft.com/office/drawing/2014/main" id="{E3FA19EC-7856-4E99-91CC-E76463C3B82F}"/>
            </a:ext>
          </a:extLst>
        </xdr:cNvPr>
        <xdr:cNvCxnSpPr/>
      </xdr:nvCxnSpPr>
      <xdr:spPr>
        <a:xfrm>
          <a:off x="17988280" y="1421587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725" name="楕円 724">
          <a:extLst>
            <a:ext uri="{FF2B5EF4-FFF2-40B4-BE49-F238E27FC236}">
              <a16:creationId xmlns:a16="http://schemas.microsoft.com/office/drawing/2014/main" id="{C3A4D8BE-AEDD-497E-B8D4-C2D01E3C7D37}"/>
            </a:ext>
          </a:extLst>
        </xdr:cNvPr>
        <xdr:cNvSpPr/>
      </xdr:nvSpPr>
      <xdr:spPr>
        <a:xfrm>
          <a:off x="1716278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134113</xdr:rowOff>
    </xdr:to>
    <xdr:cxnSp macro="">
      <xdr:nvCxnSpPr>
        <xdr:cNvPr id="726" name="直線コネクタ 725">
          <a:extLst>
            <a:ext uri="{FF2B5EF4-FFF2-40B4-BE49-F238E27FC236}">
              <a16:creationId xmlns:a16="http://schemas.microsoft.com/office/drawing/2014/main" id="{E45ED5A8-F0BF-4C0E-94AD-C41B295025AF}"/>
            </a:ext>
          </a:extLst>
        </xdr:cNvPr>
        <xdr:cNvCxnSpPr/>
      </xdr:nvCxnSpPr>
      <xdr:spPr>
        <a:xfrm>
          <a:off x="17213580" y="1421587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727" name="楕円 726">
          <a:extLst>
            <a:ext uri="{FF2B5EF4-FFF2-40B4-BE49-F238E27FC236}">
              <a16:creationId xmlns:a16="http://schemas.microsoft.com/office/drawing/2014/main" id="{B86FB632-35D8-4B1B-BBBA-3C7F85A3FD74}"/>
            </a:ext>
          </a:extLst>
        </xdr:cNvPr>
        <xdr:cNvSpPr/>
      </xdr:nvSpPr>
      <xdr:spPr>
        <a:xfrm>
          <a:off x="16388080" y="14165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134113</xdr:rowOff>
    </xdr:to>
    <xdr:cxnSp macro="">
      <xdr:nvCxnSpPr>
        <xdr:cNvPr id="728" name="直線コネクタ 727">
          <a:extLst>
            <a:ext uri="{FF2B5EF4-FFF2-40B4-BE49-F238E27FC236}">
              <a16:creationId xmlns:a16="http://schemas.microsoft.com/office/drawing/2014/main" id="{98B554DE-2DFC-4DFC-BEE7-FC142A6D711B}"/>
            </a:ext>
          </a:extLst>
        </xdr:cNvPr>
        <xdr:cNvCxnSpPr/>
      </xdr:nvCxnSpPr>
      <xdr:spPr>
        <a:xfrm>
          <a:off x="16431260" y="1421587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9" name="n_1aveValue【消防施設】&#10;一人当たり面積">
          <a:extLst>
            <a:ext uri="{FF2B5EF4-FFF2-40B4-BE49-F238E27FC236}">
              <a16:creationId xmlns:a16="http://schemas.microsoft.com/office/drawing/2014/main" id="{675A2D66-DE9B-41AE-BD63-DA0F9428E2B9}"/>
            </a:ext>
          </a:extLst>
        </xdr:cNvPr>
        <xdr:cNvSpPr txBox="1"/>
      </xdr:nvSpPr>
      <xdr:spPr>
        <a:xfrm>
          <a:off x="185611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30" name="n_2aveValue【消防施設】&#10;一人当たり面積">
          <a:extLst>
            <a:ext uri="{FF2B5EF4-FFF2-40B4-BE49-F238E27FC236}">
              <a16:creationId xmlns:a16="http://schemas.microsoft.com/office/drawing/2014/main" id="{90CF5F6F-F45E-47BB-B6C8-D9674DD4C214}"/>
            </a:ext>
          </a:extLst>
        </xdr:cNvPr>
        <xdr:cNvSpPr txBox="1"/>
      </xdr:nvSpPr>
      <xdr:spPr>
        <a:xfrm>
          <a:off x="17776267"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31" name="n_3aveValue【消防施設】&#10;一人当たり面積">
          <a:extLst>
            <a:ext uri="{FF2B5EF4-FFF2-40B4-BE49-F238E27FC236}">
              <a16:creationId xmlns:a16="http://schemas.microsoft.com/office/drawing/2014/main" id="{DDA650D3-C8AF-428A-9CA3-5990D7F015CB}"/>
            </a:ext>
          </a:extLst>
        </xdr:cNvPr>
        <xdr:cNvSpPr txBox="1"/>
      </xdr:nvSpPr>
      <xdr:spPr>
        <a:xfrm>
          <a:off x="170015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32" name="n_4aveValue【消防施設】&#10;一人当たり面積">
          <a:extLst>
            <a:ext uri="{FF2B5EF4-FFF2-40B4-BE49-F238E27FC236}">
              <a16:creationId xmlns:a16="http://schemas.microsoft.com/office/drawing/2014/main" id="{754A194F-EFA1-4B8A-BE13-A68AA7FB16DD}"/>
            </a:ext>
          </a:extLst>
        </xdr:cNvPr>
        <xdr:cNvSpPr txBox="1"/>
      </xdr:nvSpPr>
      <xdr:spPr>
        <a:xfrm>
          <a:off x="162268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733" name="n_1mainValue【消防施設】&#10;一人当たり面積">
          <a:extLst>
            <a:ext uri="{FF2B5EF4-FFF2-40B4-BE49-F238E27FC236}">
              <a16:creationId xmlns:a16="http://schemas.microsoft.com/office/drawing/2014/main" id="{994AAC7A-87A3-443C-A528-9C5E6DF27409}"/>
            </a:ext>
          </a:extLst>
        </xdr:cNvPr>
        <xdr:cNvSpPr txBox="1"/>
      </xdr:nvSpPr>
      <xdr:spPr>
        <a:xfrm>
          <a:off x="1856112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734" name="n_2mainValue【消防施設】&#10;一人当たり面積">
          <a:extLst>
            <a:ext uri="{FF2B5EF4-FFF2-40B4-BE49-F238E27FC236}">
              <a16:creationId xmlns:a16="http://schemas.microsoft.com/office/drawing/2014/main" id="{C3A4C232-DF38-4A1C-8FAF-1C82F8C72413}"/>
            </a:ext>
          </a:extLst>
        </xdr:cNvPr>
        <xdr:cNvSpPr txBox="1"/>
      </xdr:nvSpPr>
      <xdr:spPr>
        <a:xfrm>
          <a:off x="1777626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735" name="n_3mainValue【消防施設】&#10;一人当たり面積">
          <a:extLst>
            <a:ext uri="{FF2B5EF4-FFF2-40B4-BE49-F238E27FC236}">
              <a16:creationId xmlns:a16="http://schemas.microsoft.com/office/drawing/2014/main" id="{1C0E20C5-8067-431D-B702-0F3217AE2058}"/>
            </a:ext>
          </a:extLst>
        </xdr:cNvPr>
        <xdr:cNvSpPr txBox="1"/>
      </xdr:nvSpPr>
      <xdr:spPr>
        <a:xfrm>
          <a:off x="1700156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736" name="n_4mainValue【消防施設】&#10;一人当たり面積">
          <a:extLst>
            <a:ext uri="{FF2B5EF4-FFF2-40B4-BE49-F238E27FC236}">
              <a16:creationId xmlns:a16="http://schemas.microsoft.com/office/drawing/2014/main" id="{1C65844D-CDC4-4DF9-8AF8-88784287AFC0}"/>
            </a:ext>
          </a:extLst>
        </xdr:cNvPr>
        <xdr:cNvSpPr txBox="1"/>
      </xdr:nvSpPr>
      <xdr:spPr>
        <a:xfrm>
          <a:off x="1622686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4FCF9AD9-803D-45BC-A9DF-FE6DD9470D4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9BC57F9-970F-4710-A627-F99948F2B12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EF4654BC-27AC-4118-8898-BDDA48C1F41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C77868B3-4CD0-4C36-BA1A-F07E7CE5831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38E3E06E-F3F3-4254-B396-ABC796E3826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F9937268-2968-4979-B0E2-A5156E15C1D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631237BF-9CB6-422D-9475-1F52D70CE94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C222B561-82E4-4E64-A1B4-28784626FF1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AE9A58AB-2FAA-4C78-B4CD-5BA378458F8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12F9B2BF-D1AC-4AB6-BF44-3B1FB3B9A4A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11C2C70F-FA58-495A-9144-2E1663EA3B0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17922851-E479-4901-8E90-5D17EBDD605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40E05752-707C-4CAA-9682-11E3A0D3C10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783E5AF3-274A-4D5A-8ECB-8B8CE90F5D2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6192B02C-E2B7-4DA1-B20D-933721B76D0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224DB0B5-7673-4283-9B00-5EFCAD66EB9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C19EB8B5-FFF5-434C-A3FE-E47D8FBCE57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E17D3F6C-ECE8-40E6-8DEE-C5E7C79B86C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9207347A-18FD-470E-8895-E30E0BA6B54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61A589A-DCE9-484D-8C77-46DD3621B99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70018249-39A1-4197-AAE1-9CA1B70F831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61A80BBD-97C1-4A29-AC0B-17FAFB48ED4A}"/>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44CD0A74-CCE4-451D-B6E7-E8203021158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72B805A0-5ADD-4AC2-B958-B0B819F85B3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ECF8EA50-B4AE-4DC0-B45E-1785FF53FD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62" name="直線コネクタ 761">
          <a:extLst>
            <a:ext uri="{FF2B5EF4-FFF2-40B4-BE49-F238E27FC236}">
              <a16:creationId xmlns:a16="http://schemas.microsoft.com/office/drawing/2014/main" id="{18F2E74C-580C-44F2-B661-672372216221}"/>
            </a:ext>
          </a:extLst>
        </xdr:cNvPr>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3" name="【庁舎】&#10;有形固定資産減価償却率最小値テキスト">
          <a:extLst>
            <a:ext uri="{FF2B5EF4-FFF2-40B4-BE49-F238E27FC236}">
              <a16:creationId xmlns:a16="http://schemas.microsoft.com/office/drawing/2014/main" id="{BDC18B14-A119-4862-99BD-0D5C2C2EFA57}"/>
            </a:ext>
          </a:extLst>
        </xdr:cNvPr>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4" name="直線コネクタ 763">
          <a:extLst>
            <a:ext uri="{FF2B5EF4-FFF2-40B4-BE49-F238E27FC236}">
              <a16:creationId xmlns:a16="http://schemas.microsoft.com/office/drawing/2014/main" id="{6288886D-5BD0-47DD-AAC8-CF8F43B68EA6}"/>
            </a:ext>
          </a:extLst>
        </xdr:cNvPr>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5" name="【庁舎】&#10;有形固定資産減価償却率最大値テキスト">
          <a:extLst>
            <a:ext uri="{FF2B5EF4-FFF2-40B4-BE49-F238E27FC236}">
              <a16:creationId xmlns:a16="http://schemas.microsoft.com/office/drawing/2014/main" id="{8D8719A9-BF03-444E-A1F9-F14CDE1B9307}"/>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6" name="直線コネクタ 765">
          <a:extLst>
            <a:ext uri="{FF2B5EF4-FFF2-40B4-BE49-F238E27FC236}">
              <a16:creationId xmlns:a16="http://schemas.microsoft.com/office/drawing/2014/main" id="{8DBE4721-9564-41E6-9FD1-8D54252F1ED8}"/>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67" name="【庁舎】&#10;有形固定資産減価償却率平均値テキスト">
          <a:extLst>
            <a:ext uri="{FF2B5EF4-FFF2-40B4-BE49-F238E27FC236}">
              <a16:creationId xmlns:a16="http://schemas.microsoft.com/office/drawing/2014/main" id="{BD62D0A2-D569-49ED-98CC-E34EC1BE8D48}"/>
            </a:ext>
          </a:extLst>
        </xdr:cNvPr>
        <xdr:cNvSpPr txBox="1"/>
      </xdr:nvSpPr>
      <xdr:spPr>
        <a:xfrm>
          <a:off x="14414500" y="17412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8" name="フローチャート: 判断 767">
          <a:extLst>
            <a:ext uri="{FF2B5EF4-FFF2-40B4-BE49-F238E27FC236}">
              <a16:creationId xmlns:a16="http://schemas.microsoft.com/office/drawing/2014/main" id="{3BC9F297-774B-4F3C-8337-7D333D3E2E7F}"/>
            </a:ext>
          </a:extLst>
        </xdr:cNvPr>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9" name="フローチャート: 判断 768">
          <a:extLst>
            <a:ext uri="{FF2B5EF4-FFF2-40B4-BE49-F238E27FC236}">
              <a16:creationId xmlns:a16="http://schemas.microsoft.com/office/drawing/2014/main" id="{ED40FA02-8A37-4F37-999E-12BA7BE1F7E6}"/>
            </a:ext>
          </a:extLst>
        </xdr:cNvPr>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70" name="フローチャート: 判断 769">
          <a:extLst>
            <a:ext uri="{FF2B5EF4-FFF2-40B4-BE49-F238E27FC236}">
              <a16:creationId xmlns:a16="http://schemas.microsoft.com/office/drawing/2014/main" id="{2437ABFB-61F5-4E7B-B5E4-5754EB2BC208}"/>
            </a:ext>
          </a:extLst>
        </xdr:cNvPr>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71" name="フローチャート: 判断 770">
          <a:extLst>
            <a:ext uri="{FF2B5EF4-FFF2-40B4-BE49-F238E27FC236}">
              <a16:creationId xmlns:a16="http://schemas.microsoft.com/office/drawing/2014/main" id="{13692F7D-E356-4542-B9E6-DFAEEE2D2EE5}"/>
            </a:ext>
          </a:extLst>
        </xdr:cNvPr>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72" name="フローチャート: 判断 771">
          <a:extLst>
            <a:ext uri="{FF2B5EF4-FFF2-40B4-BE49-F238E27FC236}">
              <a16:creationId xmlns:a16="http://schemas.microsoft.com/office/drawing/2014/main" id="{59EF70C5-FE94-4FF6-B2D3-CBB12C021F00}"/>
            </a:ext>
          </a:extLst>
        </xdr:cNvPr>
        <xdr:cNvSpPr/>
      </xdr:nvSpPr>
      <xdr:spPr>
        <a:xfrm>
          <a:off x="1123188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57B8A01-DD54-4DDF-B463-FAA9B4250C0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341AB43-010E-41F0-B7A6-C3F6CBC58B4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B773D44-A2C4-4EE7-BAAD-A840569BE85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9B09C53-B091-4944-AA3A-C5A9E39B116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34CA98C-D5FA-44DD-9966-76B5F039992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164193</xdr:rowOff>
    </xdr:from>
    <xdr:to>
      <xdr:col>85</xdr:col>
      <xdr:colOff>177800</xdr:colOff>
      <xdr:row>100</xdr:row>
      <xdr:rowOff>94343</xdr:rowOff>
    </xdr:to>
    <xdr:sp macro="" textlink="">
      <xdr:nvSpPr>
        <xdr:cNvPr id="778" name="楕円 777">
          <a:extLst>
            <a:ext uri="{FF2B5EF4-FFF2-40B4-BE49-F238E27FC236}">
              <a16:creationId xmlns:a16="http://schemas.microsoft.com/office/drawing/2014/main" id="{B2B1EB1F-65AD-46B7-9864-464977FEFFFA}"/>
            </a:ext>
          </a:extLst>
        </xdr:cNvPr>
        <xdr:cNvSpPr/>
      </xdr:nvSpPr>
      <xdr:spPr>
        <a:xfrm>
          <a:off x="14325600" y="167605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79120</xdr:rowOff>
    </xdr:from>
    <xdr:ext cx="340478" cy="259045"/>
    <xdr:sp macro="" textlink="">
      <xdr:nvSpPr>
        <xdr:cNvPr id="779" name="【庁舎】&#10;有形固定資産減価償却率該当値テキスト">
          <a:extLst>
            <a:ext uri="{FF2B5EF4-FFF2-40B4-BE49-F238E27FC236}">
              <a16:creationId xmlns:a16="http://schemas.microsoft.com/office/drawing/2014/main" id="{4A28F76F-1C4B-4F9B-A274-DFCDD8DA1A63}"/>
            </a:ext>
          </a:extLst>
        </xdr:cNvPr>
        <xdr:cNvSpPr txBox="1"/>
      </xdr:nvSpPr>
      <xdr:spPr>
        <a:xfrm>
          <a:off x="14414500" y="16675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82550</xdr:rowOff>
    </xdr:from>
    <xdr:to>
      <xdr:col>81</xdr:col>
      <xdr:colOff>101600</xdr:colOff>
      <xdr:row>101</xdr:row>
      <xdr:rowOff>12700</xdr:rowOff>
    </xdr:to>
    <xdr:sp macro="" textlink="">
      <xdr:nvSpPr>
        <xdr:cNvPr id="780" name="楕円 779">
          <a:extLst>
            <a:ext uri="{FF2B5EF4-FFF2-40B4-BE49-F238E27FC236}">
              <a16:creationId xmlns:a16="http://schemas.microsoft.com/office/drawing/2014/main" id="{94FFF3BF-5C7A-49EB-B98C-3608B2F5FC77}"/>
            </a:ext>
          </a:extLst>
        </xdr:cNvPr>
        <xdr:cNvSpPr/>
      </xdr:nvSpPr>
      <xdr:spPr>
        <a:xfrm>
          <a:off x="13578840" y="16846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43543</xdr:rowOff>
    </xdr:from>
    <xdr:to>
      <xdr:col>85</xdr:col>
      <xdr:colOff>127000</xdr:colOff>
      <xdr:row>100</xdr:row>
      <xdr:rowOff>133350</xdr:rowOff>
    </xdr:to>
    <xdr:cxnSp macro="">
      <xdr:nvCxnSpPr>
        <xdr:cNvPr id="781" name="直線コネクタ 780">
          <a:extLst>
            <a:ext uri="{FF2B5EF4-FFF2-40B4-BE49-F238E27FC236}">
              <a16:creationId xmlns:a16="http://schemas.microsoft.com/office/drawing/2014/main" id="{B08394C1-1813-4279-A743-3C8A78E161E4}"/>
            </a:ext>
          </a:extLst>
        </xdr:cNvPr>
        <xdr:cNvCxnSpPr/>
      </xdr:nvCxnSpPr>
      <xdr:spPr>
        <a:xfrm flipV="1">
          <a:off x="13629640" y="16807543"/>
          <a:ext cx="74676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31931</xdr:rowOff>
    </xdr:from>
    <xdr:to>
      <xdr:col>76</xdr:col>
      <xdr:colOff>165100</xdr:colOff>
      <xdr:row>108</xdr:row>
      <xdr:rowOff>133531</xdr:rowOff>
    </xdr:to>
    <xdr:sp macro="" textlink="">
      <xdr:nvSpPr>
        <xdr:cNvPr id="782" name="楕円 781">
          <a:extLst>
            <a:ext uri="{FF2B5EF4-FFF2-40B4-BE49-F238E27FC236}">
              <a16:creationId xmlns:a16="http://schemas.microsoft.com/office/drawing/2014/main" id="{6BAA9EDA-621C-48CA-879C-74F978F8D59A}"/>
            </a:ext>
          </a:extLst>
        </xdr:cNvPr>
        <xdr:cNvSpPr/>
      </xdr:nvSpPr>
      <xdr:spPr>
        <a:xfrm>
          <a:off x="1280414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133350</xdr:rowOff>
    </xdr:from>
    <xdr:to>
      <xdr:col>81</xdr:col>
      <xdr:colOff>50800</xdr:colOff>
      <xdr:row>108</xdr:row>
      <xdr:rowOff>82731</xdr:rowOff>
    </xdr:to>
    <xdr:cxnSp macro="">
      <xdr:nvCxnSpPr>
        <xdr:cNvPr id="783" name="直線コネクタ 782">
          <a:extLst>
            <a:ext uri="{FF2B5EF4-FFF2-40B4-BE49-F238E27FC236}">
              <a16:creationId xmlns:a16="http://schemas.microsoft.com/office/drawing/2014/main" id="{4E7828A1-CE12-4461-9BD7-D85294DE527A}"/>
            </a:ext>
          </a:extLst>
        </xdr:cNvPr>
        <xdr:cNvCxnSpPr/>
      </xdr:nvCxnSpPr>
      <xdr:spPr>
        <a:xfrm flipV="1">
          <a:off x="12854940" y="16897350"/>
          <a:ext cx="774700" cy="12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23768</xdr:rowOff>
    </xdr:from>
    <xdr:to>
      <xdr:col>72</xdr:col>
      <xdr:colOff>38100</xdr:colOff>
      <xdr:row>108</xdr:row>
      <xdr:rowOff>125368</xdr:rowOff>
    </xdr:to>
    <xdr:sp macro="" textlink="">
      <xdr:nvSpPr>
        <xdr:cNvPr id="784" name="楕円 783">
          <a:extLst>
            <a:ext uri="{FF2B5EF4-FFF2-40B4-BE49-F238E27FC236}">
              <a16:creationId xmlns:a16="http://schemas.microsoft.com/office/drawing/2014/main" id="{E82CC7F9-FB3C-475D-9AC5-6EAD59F120C7}"/>
            </a:ext>
          </a:extLst>
        </xdr:cNvPr>
        <xdr:cNvSpPr/>
      </xdr:nvSpPr>
      <xdr:spPr>
        <a:xfrm>
          <a:off x="12029440" y="18128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74568</xdr:rowOff>
    </xdr:from>
    <xdr:to>
      <xdr:col>76</xdr:col>
      <xdr:colOff>114300</xdr:colOff>
      <xdr:row>108</xdr:row>
      <xdr:rowOff>82731</xdr:rowOff>
    </xdr:to>
    <xdr:cxnSp macro="">
      <xdr:nvCxnSpPr>
        <xdr:cNvPr id="785" name="直線コネクタ 784">
          <a:extLst>
            <a:ext uri="{FF2B5EF4-FFF2-40B4-BE49-F238E27FC236}">
              <a16:creationId xmlns:a16="http://schemas.microsoft.com/office/drawing/2014/main" id="{FC804398-0296-4931-A040-A0DF2D39676B}"/>
            </a:ext>
          </a:extLst>
        </xdr:cNvPr>
        <xdr:cNvCxnSpPr/>
      </xdr:nvCxnSpPr>
      <xdr:spPr>
        <a:xfrm>
          <a:off x="12072620" y="18179688"/>
          <a:ext cx="78232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12337</xdr:rowOff>
    </xdr:from>
    <xdr:to>
      <xdr:col>67</xdr:col>
      <xdr:colOff>101600</xdr:colOff>
      <xdr:row>108</xdr:row>
      <xdr:rowOff>113937</xdr:rowOff>
    </xdr:to>
    <xdr:sp macro="" textlink="">
      <xdr:nvSpPr>
        <xdr:cNvPr id="786" name="楕円 785">
          <a:extLst>
            <a:ext uri="{FF2B5EF4-FFF2-40B4-BE49-F238E27FC236}">
              <a16:creationId xmlns:a16="http://schemas.microsoft.com/office/drawing/2014/main" id="{E47E69E2-9916-44E6-A42D-FA8FED9AADB5}"/>
            </a:ext>
          </a:extLst>
        </xdr:cNvPr>
        <xdr:cNvSpPr/>
      </xdr:nvSpPr>
      <xdr:spPr>
        <a:xfrm>
          <a:off x="1123188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63137</xdr:rowOff>
    </xdr:from>
    <xdr:to>
      <xdr:col>71</xdr:col>
      <xdr:colOff>177800</xdr:colOff>
      <xdr:row>108</xdr:row>
      <xdr:rowOff>74568</xdr:rowOff>
    </xdr:to>
    <xdr:cxnSp macro="">
      <xdr:nvCxnSpPr>
        <xdr:cNvPr id="787" name="直線コネクタ 786">
          <a:extLst>
            <a:ext uri="{FF2B5EF4-FFF2-40B4-BE49-F238E27FC236}">
              <a16:creationId xmlns:a16="http://schemas.microsoft.com/office/drawing/2014/main" id="{C2374D63-D315-4968-BB3E-94E2DD6BC720}"/>
            </a:ext>
          </a:extLst>
        </xdr:cNvPr>
        <xdr:cNvCxnSpPr/>
      </xdr:nvCxnSpPr>
      <xdr:spPr>
        <a:xfrm>
          <a:off x="11282680" y="18168257"/>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788" name="n_1aveValue【庁舎】&#10;有形固定資産減価償却率">
          <a:extLst>
            <a:ext uri="{FF2B5EF4-FFF2-40B4-BE49-F238E27FC236}">
              <a16:creationId xmlns:a16="http://schemas.microsoft.com/office/drawing/2014/main" id="{2C3F84A0-F93A-48D1-BF42-BDFDC529E5D0}"/>
            </a:ext>
          </a:extLst>
        </xdr:cNvPr>
        <xdr:cNvSpPr txBox="1"/>
      </xdr:nvSpPr>
      <xdr:spPr>
        <a:xfrm>
          <a:off x="1343724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89" name="n_2aveValue【庁舎】&#10;有形固定資産減価償却率">
          <a:extLst>
            <a:ext uri="{FF2B5EF4-FFF2-40B4-BE49-F238E27FC236}">
              <a16:creationId xmlns:a16="http://schemas.microsoft.com/office/drawing/2014/main" id="{0F846E22-69E1-46E7-81A8-3B405B30BD47}"/>
            </a:ext>
          </a:extLst>
        </xdr:cNvPr>
        <xdr:cNvSpPr txBox="1"/>
      </xdr:nvSpPr>
      <xdr:spPr>
        <a:xfrm>
          <a:off x="12675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90" name="n_3aveValue【庁舎】&#10;有形固定資産減価償却率">
          <a:extLst>
            <a:ext uri="{FF2B5EF4-FFF2-40B4-BE49-F238E27FC236}">
              <a16:creationId xmlns:a16="http://schemas.microsoft.com/office/drawing/2014/main" id="{2D21B70C-23FB-400C-BC3A-4F774563B464}"/>
            </a:ext>
          </a:extLst>
        </xdr:cNvPr>
        <xdr:cNvSpPr txBox="1"/>
      </xdr:nvSpPr>
      <xdr:spPr>
        <a:xfrm>
          <a:off x="119005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91" name="n_4aveValue【庁舎】&#10;有形固定資産減価償却率">
          <a:extLst>
            <a:ext uri="{FF2B5EF4-FFF2-40B4-BE49-F238E27FC236}">
              <a16:creationId xmlns:a16="http://schemas.microsoft.com/office/drawing/2014/main" id="{FAEC8E51-C4FC-4C18-B131-8CF9932FE719}"/>
            </a:ext>
          </a:extLst>
        </xdr:cNvPr>
        <xdr:cNvSpPr txBox="1"/>
      </xdr:nvSpPr>
      <xdr:spPr>
        <a:xfrm>
          <a:off x="1110298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29227</xdr:rowOff>
    </xdr:from>
    <xdr:ext cx="405111" cy="259045"/>
    <xdr:sp macro="" textlink="">
      <xdr:nvSpPr>
        <xdr:cNvPr id="792" name="n_1mainValue【庁舎】&#10;有形固定資産減価償却率">
          <a:extLst>
            <a:ext uri="{FF2B5EF4-FFF2-40B4-BE49-F238E27FC236}">
              <a16:creationId xmlns:a16="http://schemas.microsoft.com/office/drawing/2014/main" id="{56FE3638-9B7D-4434-8812-E4E8ED48CD12}"/>
            </a:ext>
          </a:extLst>
        </xdr:cNvPr>
        <xdr:cNvSpPr txBox="1"/>
      </xdr:nvSpPr>
      <xdr:spPr>
        <a:xfrm>
          <a:off x="13437244" y="1662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124658</xdr:rowOff>
    </xdr:from>
    <xdr:ext cx="405111" cy="259045"/>
    <xdr:sp macro="" textlink="">
      <xdr:nvSpPr>
        <xdr:cNvPr id="793" name="n_2mainValue【庁舎】&#10;有形固定資産減価償却率">
          <a:extLst>
            <a:ext uri="{FF2B5EF4-FFF2-40B4-BE49-F238E27FC236}">
              <a16:creationId xmlns:a16="http://schemas.microsoft.com/office/drawing/2014/main" id="{060A15DA-FC9A-4EB5-B65B-04E190D4E397}"/>
            </a:ext>
          </a:extLst>
        </xdr:cNvPr>
        <xdr:cNvSpPr txBox="1"/>
      </xdr:nvSpPr>
      <xdr:spPr>
        <a:xfrm>
          <a:off x="126752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116495</xdr:rowOff>
    </xdr:from>
    <xdr:ext cx="405111" cy="259045"/>
    <xdr:sp macro="" textlink="">
      <xdr:nvSpPr>
        <xdr:cNvPr id="794" name="n_3mainValue【庁舎】&#10;有形固定資産減価償却率">
          <a:extLst>
            <a:ext uri="{FF2B5EF4-FFF2-40B4-BE49-F238E27FC236}">
              <a16:creationId xmlns:a16="http://schemas.microsoft.com/office/drawing/2014/main" id="{887CE871-14F3-4965-8A82-1E5FFF08333C}"/>
            </a:ext>
          </a:extLst>
        </xdr:cNvPr>
        <xdr:cNvSpPr txBox="1"/>
      </xdr:nvSpPr>
      <xdr:spPr>
        <a:xfrm>
          <a:off x="11900544" y="18221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105064</xdr:rowOff>
    </xdr:from>
    <xdr:ext cx="405111" cy="259045"/>
    <xdr:sp macro="" textlink="">
      <xdr:nvSpPr>
        <xdr:cNvPr id="795" name="n_4mainValue【庁舎】&#10;有形固定資産減価償却率">
          <a:extLst>
            <a:ext uri="{FF2B5EF4-FFF2-40B4-BE49-F238E27FC236}">
              <a16:creationId xmlns:a16="http://schemas.microsoft.com/office/drawing/2014/main" id="{2E288799-0F8D-4327-B1A5-ABE240431220}"/>
            </a:ext>
          </a:extLst>
        </xdr:cNvPr>
        <xdr:cNvSpPr txBox="1"/>
      </xdr:nvSpPr>
      <xdr:spPr>
        <a:xfrm>
          <a:off x="1110298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162A79FE-E06C-4574-A529-DFD76569B22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968A9842-F838-4E39-AB4D-431C9CE2C32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C6D83237-5180-4355-B554-100600F141B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136C7305-BCD0-4D26-8964-4199E92A399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2AF08537-204C-4587-8C28-6BB0DDC82AB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380288D-1A6E-465E-AE93-8FA3380BE37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79A5E4C0-48B6-4271-B7EE-2B64BB90170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A818F3F2-58D5-4EF7-B10E-1ACFD171AB6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D6849813-BA22-4684-AF1E-61C877D155E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A70AAB24-1CEE-416F-95BC-FCF6343A49A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7925CBA4-CC73-45F8-9D50-8C9275A9741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C7831E84-957F-4991-91E9-D19E2429691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11A9EA9B-F91C-422C-AC0A-B6547A79D39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A2AB0025-CDA6-4F1A-B9CB-B97FB02D8925}"/>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70A23897-53E3-4388-B0A8-1199991BFAC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A7923995-2180-4721-A985-3C5DEAA11AE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F6434481-A9FC-4843-BDFC-06C3C6BD405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77DF2982-463D-478B-803E-0A4F6C5AB4BD}"/>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2FE1E156-ED02-486C-B2A8-9A7C5A63409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8385EF43-FEE7-45A0-B8B9-24A65DE68E9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4FDED568-950F-4FB5-8624-E991D63A9DC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6A055679-AE2D-42C8-9B5D-89686A700F9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A363BDF7-BAFA-4634-B622-02DBEE986BC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5767A9B5-FC39-4A05-8FD9-6647B6DA3BD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7D5FAED6-4532-4E1B-B498-AB9F238033F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21" name="直線コネクタ 820">
          <a:extLst>
            <a:ext uri="{FF2B5EF4-FFF2-40B4-BE49-F238E27FC236}">
              <a16:creationId xmlns:a16="http://schemas.microsoft.com/office/drawing/2014/main" id="{BF6DCB3B-BBA6-4A88-A7BA-ED6434968894}"/>
            </a:ext>
          </a:extLst>
        </xdr:cNvPr>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22" name="【庁舎】&#10;一人当たり面積最小値テキスト">
          <a:extLst>
            <a:ext uri="{FF2B5EF4-FFF2-40B4-BE49-F238E27FC236}">
              <a16:creationId xmlns:a16="http://schemas.microsoft.com/office/drawing/2014/main" id="{77746612-E4C0-4B37-BB86-E099F67ABDD2}"/>
            </a:ext>
          </a:extLst>
        </xdr:cNvPr>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23" name="直線コネクタ 822">
          <a:extLst>
            <a:ext uri="{FF2B5EF4-FFF2-40B4-BE49-F238E27FC236}">
              <a16:creationId xmlns:a16="http://schemas.microsoft.com/office/drawing/2014/main" id="{E76ADB6B-E719-4E2E-AFC8-669B0804DDAC}"/>
            </a:ext>
          </a:extLst>
        </xdr:cNvPr>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4" name="【庁舎】&#10;一人当たり面積最大値テキスト">
          <a:extLst>
            <a:ext uri="{FF2B5EF4-FFF2-40B4-BE49-F238E27FC236}">
              <a16:creationId xmlns:a16="http://schemas.microsoft.com/office/drawing/2014/main" id="{0682C9AC-B2A3-45F6-A5E1-257D1261C8BD}"/>
            </a:ext>
          </a:extLst>
        </xdr:cNvPr>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5" name="直線コネクタ 824">
          <a:extLst>
            <a:ext uri="{FF2B5EF4-FFF2-40B4-BE49-F238E27FC236}">
              <a16:creationId xmlns:a16="http://schemas.microsoft.com/office/drawing/2014/main" id="{F3C0303A-6F43-4AC0-88A5-9E44E3F98EC7}"/>
            </a:ext>
          </a:extLst>
        </xdr:cNvPr>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6" name="【庁舎】&#10;一人当たり面積平均値テキスト">
          <a:extLst>
            <a:ext uri="{FF2B5EF4-FFF2-40B4-BE49-F238E27FC236}">
              <a16:creationId xmlns:a16="http://schemas.microsoft.com/office/drawing/2014/main" id="{1A83CE28-CBA6-43E5-9CB2-5488A0CB4128}"/>
            </a:ext>
          </a:extLst>
        </xdr:cNvPr>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7" name="フローチャート: 判断 826">
          <a:extLst>
            <a:ext uri="{FF2B5EF4-FFF2-40B4-BE49-F238E27FC236}">
              <a16:creationId xmlns:a16="http://schemas.microsoft.com/office/drawing/2014/main" id="{1B9EBC37-7764-4330-B5CC-FD064B95B1A0}"/>
            </a:ext>
          </a:extLst>
        </xdr:cNvPr>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8" name="フローチャート: 判断 827">
          <a:extLst>
            <a:ext uri="{FF2B5EF4-FFF2-40B4-BE49-F238E27FC236}">
              <a16:creationId xmlns:a16="http://schemas.microsoft.com/office/drawing/2014/main" id="{03EC2C7F-4939-4DC1-B774-D6A534BA10EC}"/>
            </a:ext>
          </a:extLst>
        </xdr:cNvPr>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9" name="フローチャート: 判断 828">
          <a:extLst>
            <a:ext uri="{FF2B5EF4-FFF2-40B4-BE49-F238E27FC236}">
              <a16:creationId xmlns:a16="http://schemas.microsoft.com/office/drawing/2014/main" id="{65BD4FF3-E96F-4BFA-A941-D6983B6B99D6}"/>
            </a:ext>
          </a:extLst>
        </xdr:cNvPr>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30" name="フローチャート: 判断 829">
          <a:extLst>
            <a:ext uri="{FF2B5EF4-FFF2-40B4-BE49-F238E27FC236}">
              <a16:creationId xmlns:a16="http://schemas.microsoft.com/office/drawing/2014/main" id="{968543D2-A125-4818-BF09-47578D82E786}"/>
            </a:ext>
          </a:extLst>
        </xdr:cNvPr>
        <xdr:cNvSpPr/>
      </xdr:nvSpPr>
      <xdr:spPr>
        <a:xfrm>
          <a:off x="171627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31" name="フローチャート: 判断 830">
          <a:extLst>
            <a:ext uri="{FF2B5EF4-FFF2-40B4-BE49-F238E27FC236}">
              <a16:creationId xmlns:a16="http://schemas.microsoft.com/office/drawing/2014/main" id="{24C984F0-D992-4307-B0EA-530A01F473CC}"/>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120ADC4-9607-438D-B2AC-CB57A0891C7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FA43DD7-66F1-482D-BA15-27023CC8560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236A6F8-5412-4D76-BF53-592C7FDE4C8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72A9AF3-233B-43DF-9081-DA811E4C8ED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F7E8904-7531-41BC-BF29-2D0F48AAB3F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37" name="楕円 836">
          <a:extLst>
            <a:ext uri="{FF2B5EF4-FFF2-40B4-BE49-F238E27FC236}">
              <a16:creationId xmlns:a16="http://schemas.microsoft.com/office/drawing/2014/main" id="{A0EF58FF-492E-451A-ADDC-14FCB14D8190}"/>
            </a:ext>
          </a:extLst>
        </xdr:cNvPr>
        <xdr:cNvSpPr/>
      </xdr:nvSpPr>
      <xdr:spPr>
        <a:xfrm>
          <a:off x="194589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838" name="【庁舎】&#10;一人当たり面積該当値テキスト">
          <a:extLst>
            <a:ext uri="{FF2B5EF4-FFF2-40B4-BE49-F238E27FC236}">
              <a16:creationId xmlns:a16="http://schemas.microsoft.com/office/drawing/2014/main" id="{C871486B-94F9-417A-B866-54FC77FE1619}"/>
            </a:ext>
          </a:extLst>
        </xdr:cNvPr>
        <xdr:cNvSpPr txBox="1"/>
      </xdr:nvSpPr>
      <xdr:spPr>
        <a:xfrm>
          <a:off x="19547840"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839" name="楕円 838">
          <a:extLst>
            <a:ext uri="{FF2B5EF4-FFF2-40B4-BE49-F238E27FC236}">
              <a16:creationId xmlns:a16="http://schemas.microsoft.com/office/drawing/2014/main" id="{434FB1E7-DA3C-494B-ADF7-7DE4211EB5BA}"/>
            </a:ext>
          </a:extLst>
        </xdr:cNvPr>
        <xdr:cNvSpPr/>
      </xdr:nvSpPr>
      <xdr:spPr>
        <a:xfrm>
          <a:off x="18735040" y="179579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107</xdr:row>
      <xdr:rowOff>71301</xdr:rowOff>
    </xdr:to>
    <xdr:cxnSp macro="">
      <xdr:nvCxnSpPr>
        <xdr:cNvPr id="840" name="直線コネクタ 839">
          <a:extLst>
            <a:ext uri="{FF2B5EF4-FFF2-40B4-BE49-F238E27FC236}">
              <a16:creationId xmlns:a16="http://schemas.microsoft.com/office/drawing/2014/main" id="{4C3D9ADE-7345-49C9-879B-67286F928105}"/>
            </a:ext>
          </a:extLst>
        </xdr:cNvPr>
        <xdr:cNvCxnSpPr/>
      </xdr:nvCxnSpPr>
      <xdr:spPr>
        <a:xfrm flipV="1">
          <a:off x="18778220" y="17800320"/>
          <a:ext cx="731520" cy="20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841" name="楕円 840">
          <a:extLst>
            <a:ext uri="{FF2B5EF4-FFF2-40B4-BE49-F238E27FC236}">
              <a16:creationId xmlns:a16="http://schemas.microsoft.com/office/drawing/2014/main" id="{4C74621B-3E05-4843-8500-9FCADD7BA0EF}"/>
            </a:ext>
          </a:extLst>
        </xdr:cNvPr>
        <xdr:cNvSpPr/>
      </xdr:nvSpPr>
      <xdr:spPr>
        <a:xfrm>
          <a:off x="17937480" y="179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71301</xdr:rowOff>
    </xdr:to>
    <xdr:cxnSp macro="">
      <xdr:nvCxnSpPr>
        <xdr:cNvPr id="842" name="直線コネクタ 841">
          <a:extLst>
            <a:ext uri="{FF2B5EF4-FFF2-40B4-BE49-F238E27FC236}">
              <a16:creationId xmlns:a16="http://schemas.microsoft.com/office/drawing/2014/main" id="{E0864F32-0364-47C6-BDBE-3715DF8C50E3}"/>
            </a:ext>
          </a:extLst>
        </xdr:cNvPr>
        <xdr:cNvCxnSpPr/>
      </xdr:nvCxnSpPr>
      <xdr:spPr>
        <a:xfrm>
          <a:off x="17988280" y="1800551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17236</xdr:rowOff>
    </xdr:from>
    <xdr:to>
      <xdr:col>102</xdr:col>
      <xdr:colOff>165100</xdr:colOff>
      <xdr:row>107</xdr:row>
      <xdr:rowOff>118836</xdr:rowOff>
    </xdr:to>
    <xdr:sp macro="" textlink="">
      <xdr:nvSpPr>
        <xdr:cNvPr id="843" name="楕円 842">
          <a:extLst>
            <a:ext uri="{FF2B5EF4-FFF2-40B4-BE49-F238E27FC236}">
              <a16:creationId xmlns:a16="http://schemas.microsoft.com/office/drawing/2014/main" id="{F8288E3F-FA46-4AB1-AF6D-977DAD7CA2D9}"/>
            </a:ext>
          </a:extLst>
        </xdr:cNvPr>
        <xdr:cNvSpPr/>
      </xdr:nvSpPr>
      <xdr:spPr>
        <a:xfrm>
          <a:off x="17162780" y="179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68036</xdr:rowOff>
    </xdr:from>
    <xdr:to>
      <xdr:col>107</xdr:col>
      <xdr:colOff>50800</xdr:colOff>
      <xdr:row>107</xdr:row>
      <xdr:rowOff>68036</xdr:rowOff>
    </xdr:to>
    <xdr:cxnSp macro="">
      <xdr:nvCxnSpPr>
        <xdr:cNvPr id="844" name="直線コネクタ 843">
          <a:extLst>
            <a:ext uri="{FF2B5EF4-FFF2-40B4-BE49-F238E27FC236}">
              <a16:creationId xmlns:a16="http://schemas.microsoft.com/office/drawing/2014/main" id="{E1D08321-C4B3-409D-937C-34238B3B2BAC}"/>
            </a:ext>
          </a:extLst>
        </xdr:cNvPr>
        <xdr:cNvCxnSpPr/>
      </xdr:nvCxnSpPr>
      <xdr:spPr>
        <a:xfrm>
          <a:off x="17213580" y="1800551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17236</xdr:rowOff>
    </xdr:from>
    <xdr:to>
      <xdr:col>98</xdr:col>
      <xdr:colOff>38100</xdr:colOff>
      <xdr:row>107</xdr:row>
      <xdr:rowOff>118836</xdr:rowOff>
    </xdr:to>
    <xdr:sp macro="" textlink="">
      <xdr:nvSpPr>
        <xdr:cNvPr id="845" name="楕円 844">
          <a:extLst>
            <a:ext uri="{FF2B5EF4-FFF2-40B4-BE49-F238E27FC236}">
              <a16:creationId xmlns:a16="http://schemas.microsoft.com/office/drawing/2014/main" id="{35479B6B-1056-45A3-AA6A-323C333E963E}"/>
            </a:ext>
          </a:extLst>
        </xdr:cNvPr>
        <xdr:cNvSpPr/>
      </xdr:nvSpPr>
      <xdr:spPr>
        <a:xfrm>
          <a:off x="16388080" y="17954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68036</xdr:rowOff>
    </xdr:from>
    <xdr:to>
      <xdr:col>102</xdr:col>
      <xdr:colOff>114300</xdr:colOff>
      <xdr:row>107</xdr:row>
      <xdr:rowOff>68036</xdr:rowOff>
    </xdr:to>
    <xdr:cxnSp macro="">
      <xdr:nvCxnSpPr>
        <xdr:cNvPr id="846" name="直線コネクタ 845">
          <a:extLst>
            <a:ext uri="{FF2B5EF4-FFF2-40B4-BE49-F238E27FC236}">
              <a16:creationId xmlns:a16="http://schemas.microsoft.com/office/drawing/2014/main" id="{D325B131-424D-43B6-BB6F-25EE47C6420D}"/>
            </a:ext>
          </a:extLst>
        </xdr:cNvPr>
        <xdr:cNvCxnSpPr/>
      </xdr:nvCxnSpPr>
      <xdr:spPr>
        <a:xfrm>
          <a:off x="16431260" y="1800551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7" name="n_1aveValue【庁舎】&#10;一人当たり面積">
          <a:extLst>
            <a:ext uri="{FF2B5EF4-FFF2-40B4-BE49-F238E27FC236}">
              <a16:creationId xmlns:a16="http://schemas.microsoft.com/office/drawing/2014/main" id="{564A0172-A1BD-4568-8BE9-BAFE4265F749}"/>
            </a:ext>
          </a:extLst>
        </xdr:cNvPr>
        <xdr:cNvSpPr txBox="1"/>
      </xdr:nvSpPr>
      <xdr:spPr>
        <a:xfrm>
          <a:off x="185611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8" name="n_2aveValue【庁舎】&#10;一人当たり面積">
          <a:extLst>
            <a:ext uri="{FF2B5EF4-FFF2-40B4-BE49-F238E27FC236}">
              <a16:creationId xmlns:a16="http://schemas.microsoft.com/office/drawing/2014/main" id="{55952BE8-A162-482F-A50D-91CAB15E7763}"/>
            </a:ext>
          </a:extLst>
        </xdr:cNvPr>
        <xdr:cNvSpPr txBox="1"/>
      </xdr:nvSpPr>
      <xdr:spPr>
        <a:xfrm>
          <a:off x="177762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49" name="n_3aveValue【庁舎】&#10;一人当たり面積">
          <a:extLst>
            <a:ext uri="{FF2B5EF4-FFF2-40B4-BE49-F238E27FC236}">
              <a16:creationId xmlns:a16="http://schemas.microsoft.com/office/drawing/2014/main" id="{D12994D7-BE23-4B37-9854-07A263BB03D6}"/>
            </a:ext>
          </a:extLst>
        </xdr:cNvPr>
        <xdr:cNvSpPr txBox="1"/>
      </xdr:nvSpPr>
      <xdr:spPr>
        <a:xfrm>
          <a:off x="170015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50" name="n_4aveValue【庁舎】&#10;一人当たり面積">
          <a:extLst>
            <a:ext uri="{FF2B5EF4-FFF2-40B4-BE49-F238E27FC236}">
              <a16:creationId xmlns:a16="http://schemas.microsoft.com/office/drawing/2014/main" id="{BADD7D2F-429E-4E1A-BDFA-0597AC257A44}"/>
            </a:ext>
          </a:extLst>
        </xdr:cNvPr>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851" name="n_1mainValue【庁舎】&#10;一人当たり面積">
          <a:extLst>
            <a:ext uri="{FF2B5EF4-FFF2-40B4-BE49-F238E27FC236}">
              <a16:creationId xmlns:a16="http://schemas.microsoft.com/office/drawing/2014/main" id="{48AEB934-9960-4EBF-A4EF-1EB6A0E0351C}"/>
            </a:ext>
          </a:extLst>
        </xdr:cNvPr>
        <xdr:cNvSpPr txBox="1"/>
      </xdr:nvSpPr>
      <xdr:spPr>
        <a:xfrm>
          <a:off x="18561127" y="180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852" name="n_2mainValue【庁舎】&#10;一人当たり面積">
          <a:extLst>
            <a:ext uri="{FF2B5EF4-FFF2-40B4-BE49-F238E27FC236}">
              <a16:creationId xmlns:a16="http://schemas.microsoft.com/office/drawing/2014/main" id="{AFE9710B-291F-4A50-A24D-6F8DFDDA5ECB}"/>
            </a:ext>
          </a:extLst>
        </xdr:cNvPr>
        <xdr:cNvSpPr txBox="1"/>
      </xdr:nvSpPr>
      <xdr:spPr>
        <a:xfrm>
          <a:off x="17776267" y="18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109963</xdr:rowOff>
    </xdr:from>
    <xdr:ext cx="469744" cy="259045"/>
    <xdr:sp macro="" textlink="">
      <xdr:nvSpPr>
        <xdr:cNvPr id="853" name="n_3mainValue【庁舎】&#10;一人当たり面積">
          <a:extLst>
            <a:ext uri="{FF2B5EF4-FFF2-40B4-BE49-F238E27FC236}">
              <a16:creationId xmlns:a16="http://schemas.microsoft.com/office/drawing/2014/main" id="{DC357522-31B1-41C9-B481-19CF81CB2BED}"/>
            </a:ext>
          </a:extLst>
        </xdr:cNvPr>
        <xdr:cNvSpPr txBox="1"/>
      </xdr:nvSpPr>
      <xdr:spPr>
        <a:xfrm>
          <a:off x="17001567" y="18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109963</xdr:rowOff>
    </xdr:from>
    <xdr:ext cx="469744" cy="259045"/>
    <xdr:sp macro="" textlink="">
      <xdr:nvSpPr>
        <xdr:cNvPr id="854" name="n_4mainValue【庁舎】&#10;一人当たり面積">
          <a:extLst>
            <a:ext uri="{FF2B5EF4-FFF2-40B4-BE49-F238E27FC236}">
              <a16:creationId xmlns:a16="http://schemas.microsoft.com/office/drawing/2014/main" id="{B90DEFAE-3C03-42BE-9289-61212198AAC4}"/>
            </a:ext>
          </a:extLst>
        </xdr:cNvPr>
        <xdr:cNvSpPr txBox="1"/>
      </xdr:nvSpPr>
      <xdr:spPr>
        <a:xfrm>
          <a:off x="16226867" y="18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12AFBB0D-A28C-4C1C-8EF6-1A3F6B9EB44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442B819F-B23A-42C7-88E0-763E8A779DF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28E21CB9-2C05-436B-82DF-442EFA6842B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類似団体と比較して特に</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が低くなっている施設は、庁舎であり、特に高くなっている施設は図書館、保健センター・保健所である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庁舎については、新庁舎の完成に伴い、有形固定資産減価償却率が大きく減少し、類似団体</a:t>
          </a:r>
          <a:r>
            <a:rPr kumimoji="1" lang="ja-JP" altLang="en-US" sz="1100">
              <a:solidFill>
                <a:schemeClr val="dk1"/>
              </a:solidFill>
              <a:effectLst/>
              <a:latin typeface="+mn-lt"/>
              <a:ea typeface="+mn-ea"/>
              <a:cs typeface="+mn-cs"/>
            </a:rPr>
            <a:t>、全国的にも</a:t>
          </a:r>
          <a:r>
            <a:rPr kumimoji="1" lang="ja-JP" altLang="ja-JP" sz="1100">
              <a:solidFill>
                <a:schemeClr val="dk1"/>
              </a:solidFill>
              <a:effectLst/>
              <a:latin typeface="+mn-lt"/>
              <a:ea typeface="+mn-ea"/>
              <a:cs typeface="+mn-cs"/>
            </a:rPr>
            <a:t>低い</a:t>
          </a:r>
          <a:r>
            <a:rPr kumimoji="1" lang="ja-JP" altLang="en-US" sz="1100">
              <a:solidFill>
                <a:schemeClr val="dk1"/>
              </a:solidFill>
              <a:effectLst/>
              <a:latin typeface="+mn-lt"/>
              <a:ea typeface="+mn-ea"/>
              <a:cs typeface="+mn-cs"/>
            </a:rPr>
            <a:t>状態</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老朽化が進んでいる</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等については、公共施設等総合管理計画等に</a:t>
          </a:r>
          <a:r>
            <a:rPr kumimoji="1" lang="ja-JP" altLang="en-US" sz="1100">
              <a:solidFill>
                <a:schemeClr val="dk1"/>
              </a:solidFill>
              <a:effectLst/>
              <a:latin typeface="+mn-lt"/>
              <a:ea typeface="+mn-ea"/>
              <a:cs typeface="+mn-cs"/>
            </a:rPr>
            <a:t>基づき、</a:t>
          </a:r>
          <a:r>
            <a:rPr kumimoji="1" lang="ja-JP" altLang="ja-JP" sz="1100">
              <a:solidFill>
                <a:schemeClr val="dk1"/>
              </a:solidFill>
              <a:effectLst/>
              <a:latin typeface="+mn-lt"/>
              <a:ea typeface="+mn-ea"/>
              <a:cs typeface="+mn-cs"/>
            </a:rPr>
            <a:t>順次長寿命化を進めているところである。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74,492
72,586
71.72
35,422,753
34,203,965
968,049
16,752,802
23,161,405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基準財政需要額及び基準財政収入額ともに前年度を上回ったが、基準</a:t>
          </a:r>
          <a:r>
            <a:rPr kumimoji="1" lang="ja-JP" altLang="en-US" sz="1100">
              <a:solidFill>
                <a:sysClr val="windowText" lastClr="000000"/>
              </a:solidFill>
              <a:effectLst/>
              <a:latin typeface="+mn-lt"/>
              <a:ea typeface="+mn-ea"/>
              <a:cs typeface="+mn-cs"/>
            </a:rPr>
            <a:t>財政需要額</a:t>
          </a:r>
          <a:r>
            <a:rPr kumimoji="1" lang="ja-JP" altLang="ja-JP" sz="1100">
              <a:solidFill>
                <a:sysClr val="windowText" lastClr="000000"/>
              </a:solidFill>
              <a:effectLst/>
              <a:latin typeface="+mn-lt"/>
              <a:ea typeface="+mn-ea"/>
              <a:cs typeface="+mn-cs"/>
            </a:rPr>
            <a:t>の伸びが大きく、単年度指数は０．</a:t>
          </a:r>
          <a:r>
            <a:rPr kumimoji="1" lang="ja-JP" altLang="en-US" sz="1100">
              <a:solidFill>
                <a:sysClr val="windowText" lastClr="000000"/>
              </a:solidFill>
              <a:effectLst/>
              <a:latin typeface="+mn-lt"/>
              <a:ea typeface="+mn-ea"/>
              <a:cs typeface="+mn-cs"/>
            </a:rPr>
            <a:t>９１</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となった。Ｒ</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単年度指数の０．９６が算入されなくなったことから、財政力指数は０．９</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となり、前年度から０．０</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ポイント減となった。今後も高齢化の進展による社会福祉費の増</a:t>
          </a:r>
          <a:r>
            <a:rPr kumimoji="1" lang="ja-JP" altLang="en-US" sz="1100">
              <a:solidFill>
                <a:sysClr val="windowText" lastClr="000000"/>
              </a:solidFill>
              <a:effectLst/>
              <a:latin typeface="+mn-lt"/>
              <a:ea typeface="+mn-ea"/>
              <a:cs typeface="+mn-cs"/>
            </a:rPr>
            <a:t>、子育て支援の充実による児童福祉費の増等など社会保障関係経費の増</a:t>
          </a:r>
          <a:r>
            <a:rPr kumimoji="1" lang="ja-JP" altLang="ja-JP" sz="1100">
              <a:solidFill>
                <a:sysClr val="windowText" lastClr="000000"/>
              </a:solidFill>
              <a:effectLst/>
              <a:latin typeface="+mn-lt"/>
              <a:ea typeface="+mn-ea"/>
              <a:cs typeface="+mn-cs"/>
            </a:rPr>
            <a:t>等が見込まれることから、市税などの歳入確保に努める</a:t>
          </a:r>
          <a:r>
            <a:rPr kumimoji="1" lang="ja-JP" altLang="en-US" sz="1100">
              <a:solidFill>
                <a:sysClr val="windowText" lastClr="000000"/>
              </a:solidFill>
              <a:effectLst/>
              <a:latin typeface="+mn-lt"/>
              <a:ea typeface="+mn-ea"/>
              <a:cs typeface="+mn-cs"/>
            </a:rPr>
            <a:t>。</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37042</xdr:rowOff>
    </xdr:from>
    <xdr:to>
      <xdr:col>23</xdr:col>
      <xdr:colOff>133350</xdr:colOff>
      <xdr:row>39</xdr:row>
      <xdr:rowOff>77258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235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16933</xdr:rowOff>
    </xdr:from>
    <xdr:to>
      <xdr:col>19</xdr:col>
      <xdr:colOff>133350</xdr:colOff>
      <xdr:row>39</xdr:row>
      <xdr:rowOff>37042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39</xdr:row>
      <xdr:rowOff>16933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168275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157692</xdr:rowOff>
    </xdr:from>
    <xdr:to>
      <xdr:col>19</xdr:col>
      <xdr:colOff>184150</xdr:colOff>
      <xdr:row>39</xdr:row>
      <xdr:rowOff>87842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98019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117475</xdr:rowOff>
    </xdr:from>
    <xdr:to>
      <xdr:col>7</xdr:col>
      <xdr:colOff>31750</xdr:colOff>
      <xdr:row>39</xdr:row>
      <xdr:rowOff>47625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57802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en-US" sz="1100">
              <a:solidFill>
                <a:sysClr val="windowText" lastClr="000000"/>
              </a:solidFill>
              <a:effectLst/>
              <a:latin typeface="+mn-lt"/>
              <a:ea typeface="+mn-ea"/>
              <a:cs typeface="+mn-cs"/>
            </a:rPr>
            <a:t>市税、</a:t>
          </a:r>
          <a:r>
            <a:rPr lang="ja-JP" altLang="ja-JP" sz="1100">
              <a:solidFill>
                <a:sysClr val="windowText" lastClr="000000"/>
              </a:solidFill>
              <a:effectLst/>
              <a:latin typeface="+mn-lt"/>
              <a:ea typeface="+mn-ea"/>
              <a:cs typeface="+mn-cs"/>
            </a:rPr>
            <a:t>普通交付税、臨時財政対策債等の</a:t>
          </a:r>
          <a:r>
            <a:rPr lang="ja-JP" altLang="en-US" sz="1100">
              <a:solidFill>
                <a:sysClr val="windowText" lastClr="000000"/>
              </a:solidFill>
              <a:effectLst/>
              <a:latin typeface="+mn-lt"/>
              <a:ea typeface="+mn-ea"/>
              <a:cs typeface="+mn-cs"/>
            </a:rPr>
            <a:t>増等</a:t>
          </a:r>
          <a:r>
            <a:rPr lang="ja-JP" altLang="ja-JP" sz="1100">
              <a:solidFill>
                <a:sysClr val="windowText" lastClr="000000"/>
              </a:solidFill>
              <a:effectLst/>
              <a:latin typeface="+mn-lt"/>
              <a:ea typeface="+mn-ea"/>
              <a:cs typeface="+mn-cs"/>
            </a:rPr>
            <a:t>により、経常一般財源総額は前年度から２．</a:t>
          </a:r>
          <a:r>
            <a:rPr lang="ja-JP" altLang="en-US" sz="1100">
              <a:solidFill>
                <a:sysClr val="windowText" lastClr="000000"/>
              </a:solidFill>
              <a:effectLst/>
              <a:latin typeface="+mn-lt"/>
              <a:ea typeface="+mn-ea"/>
              <a:cs typeface="+mn-cs"/>
            </a:rPr>
            <a:t>５</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a:t>
          </a:r>
          <a:r>
            <a:rPr lang="ja-JP" altLang="en-US" sz="1100">
              <a:solidFill>
                <a:sysClr val="windowText" lastClr="000000"/>
              </a:solidFill>
              <a:effectLst/>
              <a:latin typeface="+mn-lt"/>
              <a:ea typeface="+mn-ea"/>
              <a:cs typeface="+mn-cs"/>
            </a:rPr>
            <a:t>なったものの</a:t>
          </a:r>
          <a:r>
            <a:rPr lang="ja-JP" altLang="ja-JP" sz="1100">
              <a:solidFill>
                <a:sysClr val="windowText" lastClr="000000"/>
              </a:solidFill>
              <a:effectLst/>
              <a:latin typeface="+mn-lt"/>
              <a:ea typeface="+mn-ea"/>
              <a:cs typeface="+mn-cs"/>
            </a:rPr>
            <a:t>、扶助費</a:t>
          </a:r>
          <a:r>
            <a:rPr lang="ja-JP" altLang="en-US" sz="1100">
              <a:solidFill>
                <a:sysClr val="windowText" lastClr="000000"/>
              </a:solidFill>
              <a:effectLst/>
              <a:latin typeface="+mn-lt"/>
              <a:ea typeface="+mn-ea"/>
              <a:cs typeface="+mn-cs"/>
            </a:rPr>
            <a:t>、物件費</a:t>
          </a:r>
          <a:r>
            <a:rPr lang="ja-JP" altLang="ja-JP" sz="1100">
              <a:solidFill>
                <a:sysClr val="windowText" lastClr="000000"/>
              </a:solidFill>
              <a:effectLst/>
              <a:latin typeface="+mn-lt"/>
              <a:ea typeface="+mn-ea"/>
              <a:cs typeface="+mn-cs"/>
            </a:rPr>
            <a:t>等の増により、経常経費充当一般財源額が</a:t>
          </a:r>
          <a:r>
            <a:rPr lang="ja-JP" altLang="en-US" sz="1100">
              <a:solidFill>
                <a:sysClr val="windowText" lastClr="000000"/>
              </a:solidFill>
              <a:effectLst/>
              <a:latin typeface="+mn-lt"/>
              <a:ea typeface="+mn-ea"/>
              <a:cs typeface="+mn-cs"/>
            </a:rPr>
            <a:t>３．４</a:t>
          </a:r>
          <a:r>
            <a:rPr lang="ja-JP" altLang="ja-JP" sz="1100">
              <a:solidFill>
                <a:sysClr val="windowText" lastClr="000000"/>
              </a:solidFill>
              <a:effectLst/>
              <a:latin typeface="+mn-lt"/>
              <a:ea typeface="+mn-ea"/>
              <a:cs typeface="+mn-cs"/>
            </a:rPr>
            <a:t>％増となったため、経常収支比率は８４．</a:t>
          </a:r>
          <a:r>
            <a:rPr lang="ja-JP" altLang="en-US" sz="1100">
              <a:solidFill>
                <a:sysClr val="windowText" lastClr="000000"/>
              </a:solidFill>
              <a:effectLst/>
              <a:latin typeface="+mn-lt"/>
              <a:ea typeface="+mn-ea"/>
              <a:cs typeface="+mn-cs"/>
            </a:rPr>
            <a:t>９</a:t>
          </a:r>
          <a:r>
            <a:rPr lang="ja-JP" altLang="ja-JP" sz="1100">
              <a:solidFill>
                <a:sysClr val="windowText" lastClr="000000"/>
              </a:solidFill>
              <a:effectLst/>
              <a:latin typeface="+mn-lt"/>
              <a:ea typeface="+mn-ea"/>
              <a:cs typeface="+mn-cs"/>
            </a:rPr>
            <a:t>％と前年度を</a:t>
          </a:r>
          <a:r>
            <a:rPr lang="ja-JP" altLang="en-US" sz="1100">
              <a:solidFill>
                <a:sysClr val="windowText" lastClr="000000"/>
              </a:solidFill>
              <a:effectLst/>
              <a:latin typeface="+mn-lt"/>
              <a:ea typeface="+mn-ea"/>
              <a:cs typeface="+mn-cs"/>
            </a:rPr>
            <a:t>０</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８</a:t>
          </a:r>
          <a:r>
            <a:rPr lang="ja-JP" altLang="ja-JP" sz="1100">
              <a:solidFill>
                <a:sysClr val="windowText" lastClr="000000"/>
              </a:solidFill>
              <a:effectLst/>
              <a:latin typeface="+mn-lt"/>
              <a:ea typeface="+mn-ea"/>
              <a:cs typeface="+mn-cs"/>
            </a:rPr>
            <a:t>ポイント上回った</a:t>
          </a:r>
          <a:r>
            <a:rPr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それでもなお類似団体平均を大きく下回っている。今後は扶助費の増に加え、大型事業の進捗に伴う公債費の増が見込まれるため、地方債の適正管理に努める。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153416</xdr:rowOff>
    </xdr:from>
    <xdr:to>
      <xdr:col>23</xdr:col>
      <xdr:colOff>133350</xdr:colOff>
      <xdr:row>60</xdr:row>
      <xdr:rowOff>20574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6896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59</xdr:row>
      <xdr:rowOff>153416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1936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60</xdr:row>
      <xdr:rowOff>170180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1936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44704</xdr:rowOff>
    </xdr:from>
    <xdr:to>
      <xdr:col>11</xdr:col>
      <xdr:colOff>31750</xdr:colOff>
      <xdr:row>60</xdr:row>
      <xdr:rowOff>170180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3170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141224</xdr:rowOff>
    </xdr:from>
    <xdr:to>
      <xdr:col>23</xdr:col>
      <xdr:colOff>184150</xdr:colOff>
      <xdr:row>60</xdr:row>
      <xdr:rowOff>71374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157751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0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102616</xdr:rowOff>
    </xdr:from>
    <xdr:to>
      <xdr:col>19</xdr:col>
      <xdr:colOff>184150</xdr:colOff>
      <xdr:row>60</xdr:row>
      <xdr:rowOff>32766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42943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8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165354</xdr:rowOff>
    </xdr:from>
    <xdr:to>
      <xdr:col>7</xdr:col>
      <xdr:colOff>31750</xdr:colOff>
      <xdr:row>60</xdr:row>
      <xdr:rowOff>95504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105681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人事院勧告等に伴う職員給等の増等による</a:t>
          </a:r>
          <a:r>
            <a:rPr kumimoji="1" lang="ja-JP" altLang="ja-JP" sz="1100">
              <a:solidFill>
                <a:sysClr val="windowText" lastClr="000000"/>
              </a:solidFill>
              <a:effectLst/>
              <a:latin typeface="+mn-lt"/>
              <a:ea typeface="+mn-ea"/>
              <a:cs typeface="+mn-cs"/>
            </a:rPr>
            <a:t>人件費の増（前年度比＋</a:t>
          </a:r>
          <a:r>
            <a:rPr kumimoji="1" lang="ja-JP" altLang="en-US" sz="1100">
              <a:solidFill>
                <a:sysClr val="windowText" lastClr="000000"/>
              </a:solidFill>
              <a:effectLst/>
              <a:latin typeface="+mn-lt"/>
              <a:ea typeface="+mn-ea"/>
              <a:cs typeface="+mn-cs"/>
            </a:rPr>
            <a:t>１．８</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給食費の公会計化に伴う給食材料費の計上や</a:t>
          </a:r>
          <a:r>
            <a:rPr kumimoji="1" lang="ja-JP" altLang="ja-JP" sz="1100">
              <a:solidFill>
                <a:sysClr val="windowText" lastClr="000000"/>
              </a:solidFill>
              <a:effectLst/>
              <a:latin typeface="+mn-lt"/>
              <a:ea typeface="+mn-ea"/>
              <a:cs typeface="+mn-cs"/>
            </a:rPr>
            <a:t>自治体ＤＸ</a:t>
          </a:r>
          <a:r>
            <a:rPr kumimoji="1" lang="ja-JP" altLang="en-US" sz="1100">
              <a:solidFill>
                <a:sysClr val="windowText" lastClr="000000"/>
              </a:solidFill>
              <a:effectLst/>
              <a:latin typeface="+mn-lt"/>
              <a:ea typeface="+mn-ea"/>
              <a:cs typeface="+mn-cs"/>
            </a:rPr>
            <a:t>の推進等</a:t>
          </a:r>
          <a:r>
            <a:rPr lang="ja-JP" altLang="ja-JP" sz="1100">
              <a:solidFill>
                <a:sysClr val="windowText" lastClr="000000"/>
              </a:solidFill>
              <a:effectLst/>
              <a:latin typeface="+mn-lt"/>
              <a:ea typeface="+mn-ea"/>
              <a:cs typeface="+mn-cs"/>
            </a:rPr>
            <a:t>による物件費の増</a:t>
          </a:r>
          <a:r>
            <a:rPr kumimoji="1" lang="ja-JP" altLang="ja-JP" sz="1100">
              <a:solidFill>
                <a:sysClr val="windowText" lastClr="000000"/>
              </a:solidFill>
              <a:effectLst/>
              <a:latin typeface="+mn-lt"/>
              <a:ea typeface="+mn-ea"/>
              <a:cs typeface="+mn-cs"/>
            </a:rPr>
            <a:t>（前年度比＋</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２．</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％）により、前年度から</a:t>
          </a:r>
          <a:r>
            <a:rPr kumimoji="1" lang="ja-JP" altLang="en-US" sz="1100">
              <a:solidFill>
                <a:sysClr val="windowText" lastClr="000000"/>
              </a:solidFill>
              <a:effectLst/>
              <a:latin typeface="+mn-lt"/>
              <a:ea typeface="+mn-ea"/>
              <a:cs typeface="+mn-cs"/>
            </a:rPr>
            <a:t>８，３０６</a:t>
          </a:r>
          <a:r>
            <a:rPr kumimoji="1" lang="ja-JP" altLang="ja-JP" sz="1100">
              <a:solidFill>
                <a:sysClr val="windowText" lastClr="000000"/>
              </a:solidFill>
              <a:effectLst/>
              <a:latin typeface="+mn-lt"/>
              <a:ea typeface="+mn-ea"/>
              <a:cs typeface="+mn-cs"/>
            </a:rPr>
            <a:t>円増加し、</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１１５，７７３</a:t>
          </a:r>
          <a:r>
            <a:rPr kumimoji="1" lang="ja-JP" altLang="ja-JP" sz="1100">
              <a:solidFill>
                <a:sysClr val="windowText" lastClr="000000"/>
              </a:solidFill>
              <a:effectLst/>
              <a:latin typeface="+mn-lt"/>
              <a:ea typeface="+mn-ea"/>
              <a:cs typeface="+mn-cs"/>
            </a:rPr>
            <a:t>円となった。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65722</xdr:rowOff>
    </xdr:from>
    <xdr:to>
      <xdr:col>23</xdr:col>
      <xdr:colOff>133350</xdr:colOff>
      <xdr:row>81</xdr:row>
      <xdr:rowOff>145890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53172"/>
          <a:ext cx="838200" cy="8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49612</xdr:rowOff>
    </xdr:from>
    <xdr:to>
      <xdr:col>19</xdr:col>
      <xdr:colOff>133350</xdr:colOff>
      <xdr:row>81</xdr:row>
      <xdr:rowOff>65722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37062"/>
          <a:ext cx="889000" cy="1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49612</xdr:rowOff>
    </xdr:from>
    <xdr:to>
      <xdr:col>15</xdr:col>
      <xdr:colOff>82550</xdr:colOff>
      <xdr:row>81</xdr:row>
      <xdr:rowOff>75354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37062"/>
          <a:ext cx="889000" cy="2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116010</xdr:rowOff>
    </xdr:from>
    <xdr:to>
      <xdr:col>11</xdr:col>
      <xdr:colOff>31750</xdr:colOff>
      <xdr:row>81</xdr:row>
      <xdr:rowOff>75354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32010"/>
          <a:ext cx="889000" cy="13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95090</xdr:rowOff>
    </xdr:from>
    <xdr:to>
      <xdr:col>23</xdr:col>
      <xdr:colOff>184150</xdr:colOff>
      <xdr:row>82</xdr:row>
      <xdr:rowOff>25240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111617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2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14922</xdr:rowOff>
    </xdr:from>
    <xdr:to>
      <xdr:col>19</xdr:col>
      <xdr:colOff>184150</xdr:colOff>
      <xdr:row>81</xdr:row>
      <xdr:rowOff>116522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126699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170262</xdr:rowOff>
    </xdr:from>
    <xdr:to>
      <xdr:col>15</xdr:col>
      <xdr:colOff>133350</xdr:colOff>
      <xdr:row>81</xdr:row>
      <xdr:rowOff>100412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110589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5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24554</xdr:rowOff>
    </xdr:from>
    <xdr:to>
      <xdr:col>11</xdr:col>
      <xdr:colOff>82550</xdr:colOff>
      <xdr:row>81</xdr:row>
      <xdr:rowOff>126154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1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136331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8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65210</xdr:rowOff>
    </xdr:from>
    <xdr:to>
      <xdr:col>7</xdr:col>
      <xdr:colOff>31750</xdr:colOff>
      <xdr:row>80</xdr:row>
      <xdr:rowOff>166810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前年度から０．２ポイント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し、９９．</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となり、類似団体内平均との比較では、差が０．</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した。今後も給与の適正化に努める。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86</xdr:row>
      <xdr:rowOff>121709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261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86</xdr:row>
      <xdr:rowOff>121709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261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261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261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昭和２９年以降、市町村合併を行わず、また定員管理の適正化に努めた結果、類似団体平均を下回る</a:t>
          </a:r>
          <a:r>
            <a:rPr kumimoji="1" lang="ja-JP" altLang="en-US" sz="1100">
              <a:solidFill>
                <a:sysClr val="windowText" lastClr="000000"/>
              </a:solidFill>
              <a:effectLst/>
              <a:latin typeface="+mn-lt"/>
              <a:ea typeface="+mn-ea"/>
              <a:cs typeface="+mn-cs"/>
            </a:rPr>
            <a:t>５．６８</a:t>
          </a:r>
          <a:r>
            <a:rPr kumimoji="1" lang="ja-JP" altLang="ja-JP" sz="1100">
              <a:solidFill>
                <a:sysClr val="windowText" lastClr="000000"/>
              </a:solidFill>
              <a:effectLst/>
              <a:latin typeface="+mn-lt"/>
              <a:ea typeface="+mn-ea"/>
              <a:cs typeface="+mn-cs"/>
            </a:rPr>
            <a:t>人となっている。事業増に伴い増傾向にあるが、今後も事務事業の見直しなどにより効率化に努める。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27411</xdr:rowOff>
    </xdr:from>
    <xdr:to>
      <xdr:col>81</xdr:col>
      <xdr:colOff>44450</xdr:colOff>
      <xdr:row>60</xdr:row>
      <xdr:rowOff>41487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1441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9313</xdr:rowOff>
    </xdr:from>
    <xdr:to>
      <xdr:col>77</xdr:col>
      <xdr:colOff>44450</xdr:colOff>
      <xdr:row>60</xdr:row>
      <xdr:rowOff>27411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9631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9313</xdr:rowOff>
    </xdr:from>
    <xdr:to>
      <xdr:col>72</xdr:col>
      <xdr:colOff>203200</xdr:colOff>
      <xdr:row>60</xdr:row>
      <xdr:rowOff>11324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9631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132504</xdr:rowOff>
    </xdr:from>
    <xdr:to>
      <xdr:col>68</xdr:col>
      <xdr:colOff>152400</xdr:colOff>
      <xdr:row>60</xdr:row>
      <xdr:rowOff>11324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48054"/>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162137</xdr:rowOff>
    </xdr:from>
    <xdr:to>
      <xdr:col>81</xdr:col>
      <xdr:colOff>95250</xdr:colOff>
      <xdr:row>60</xdr:row>
      <xdr:rowOff>92287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7214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148061</xdr:rowOff>
    </xdr:from>
    <xdr:to>
      <xdr:col>77</xdr:col>
      <xdr:colOff>95250</xdr:colOff>
      <xdr:row>60</xdr:row>
      <xdr:rowOff>78211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88388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129963</xdr:rowOff>
    </xdr:from>
    <xdr:to>
      <xdr:col>73</xdr:col>
      <xdr:colOff>44450</xdr:colOff>
      <xdr:row>60</xdr:row>
      <xdr:rowOff>60113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70290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131974</xdr:rowOff>
    </xdr:from>
    <xdr:to>
      <xdr:col>68</xdr:col>
      <xdr:colOff>203200</xdr:colOff>
      <xdr:row>60</xdr:row>
      <xdr:rowOff>62124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72301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81704</xdr:rowOff>
    </xdr:from>
    <xdr:to>
      <xdr:col>64</xdr:col>
      <xdr:colOff>152400</xdr:colOff>
      <xdr:row>60</xdr:row>
      <xdr:rowOff>11854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22031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標準財政規模</a:t>
          </a:r>
          <a:r>
            <a:rPr kumimoji="1" lang="ja-JP" altLang="en-US" sz="1100">
              <a:solidFill>
                <a:sysClr val="windowText" lastClr="000000"/>
              </a:solidFill>
              <a:effectLst/>
              <a:latin typeface="+mn-lt"/>
              <a:ea typeface="+mn-ea"/>
              <a:cs typeface="+mn-cs"/>
            </a:rPr>
            <a:t>が増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億円）等</a:t>
          </a:r>
          <a:r>
            <a:rPr kumimoji="1" lang="ja-JP" altLang="en-US" sz="1100">
              <a:solidFill>
                <a:sysClr val="windowText" lastClr="000000"/>
              </a:solidFill>
              <a:effectLst/>
              <a:latin typeface="+mn-lt"/>
              <a:ea typeface="+mn-ea"/>
              <a:cs typeface="+mn-cs"/>
            </a:rPr>
            <a:t>となったが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公債費の増等により</a:t>
          </a:r>
          <a:r>
            <a:rPr kumimoji="1" lang="ja-JP" altLang="ja-JP" sz="1100">
              <a:solidFill>
                <a:sysClr val="windowText" lastClr="000000"/>
              </a:solidFill>
              <a:effectLst/>
              <a:latin typeface="+mn-lt"/>
              <a:ea typeface="+mn-ea"/>
              <a:cs typeface="+mn-cs"/>
            </a:rPr>
            <a:t>単年度比率は増（＋０．</a:t>
          </a:r>
          <a:r>
            <a:rPr kumimoji="1" lang="ja-JP" altLang="en-US" sz="1100">
              <a:solidFill>
                <a:sysClr val="windowText" lastClr="000000"/>
              </a:solidFill>
              <a:effectLst/>
              <a:latin typeface="+mn-lt"/>
              <a:ea typeface="+mn-ea"/>
              <a:cs typeface="+mn-cs"/>
            </a:rPr>
            <a:t>９８</a:t>
          </a:r>
          <a:r>
            <a:rPr kumimoji="1" lang="ja-JP" altLang="ja-JP" sz="1100">
              <a:solidFill>
                <a:sysClr val="windowText" lastClr="000000"/>
              </a:solidFill>
              <a:effectLst/>
              <a:latin typeface="+mn-lt"/>
              <a:ea typeface="+mn-ea"/>
              <a:cs typeface="+mn-cs"/>
            </a:rPr>
            <a:t>ポイント）となった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年度決算（０．</a:t>
          </a:r>
          <a:r>
            <a:rPr kumimoji="1" lang="ja-JP" altLang="en-US" sz="1100">
              <a:solidFill>
                <a:sysClr val="windowText" lastClr="000000"/>
              </a:solidFill>
              <a:effectLst/>
              <a:latin typeface="+mn-lt"/>
              <a:ea typeface="+mn-ea"/>
              <a:cs typeface="+mn-cs"/>
            </a:rPr>
            <a:t>４０</a:t>
          </a:r>
          <a:r>
            <a:rPr kumimoji="1" lang="ja-JP" altLang="ja-JP" sz="1100">
              <a:solidFill>
                <a:sysClr val="windowText" lastClr="000000"/>
              </a:solidFill>
              <a:effectLst/>
              <a:latin typeface="+mn-lt"/>
              <a:ea typeface="+mn-ea"/>
              <a:cs typeface="+mn-cs"/>
            </a:rPr>
            <a:t>％）が算入されなくなったため、３カ年平均は前年度から０．</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した。今後は大型事業の進捗に伴</a:t>
          </a:r>
          <a:r>
            <a:rPr kumimoji="1" lang="ja-JP" altLang="en-US" sz="1100">
              <a:solidFill>
                <a:sysClr val="windowText" lastClr="000000"/>
              </a:solidFill>
              <a:effectLst/>
              <a:latin typeface="+mn-lt"/>
              <a:ea typeface="+mn-ea"/>
              <a:cs typeface="+mn-cs"/>
            </a:rPr>
            <a:t>いさらなる</a:t>
          </a:r>
          <a:r>
            <a:rPr kumimoji="1" lang="ja-JP" altLang="ja-JP" sz="1100">
              <a:solidFill>
                <a:sysClr val="windowText" lastClr="000000"/>
              </a:solidFill>
              <a:effectLst/>
              <a:latin typeface="+mn-lt"/>
              <a:ea typeface="+mn-ea"/>
              <a:cs typeface="+mn-cs"/>
            </a:rPr>
            <a:t>公債費の増が見込まれるため、地方債の適正管理に努める。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91863</xdr:rowOff>
    </xdr:from>
    <xdr:to>
      <xdr:col>81</xdr:col>
      <xdr:colOff>44450</xdr:colOff>
      <xdr:row>38</xdr:row>
      <xdr:rowOff>115994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6069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99906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6150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129540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7034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41063</xdr:rowOff>
    </xdr:from>
    <xdr:to>
      <xdr:col>77</xdr:col>
      <xdr:colOff>95250</xdr:colOff>
      <xdr:row>38</xdr:row>
      <xdr:rowOff>142663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152840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49106</xdr:rowOff>
    </xdr:from>
    <xdr:to>
      <xdr:col>73</xdr:col>
      <xdr:colOff>44450</xdr:colOff>
      <xdr:row>38</xdr:row>
      <xdr:rowOff>150706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160884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前年度からの変動はなく、比率なしとなった。今後は大型事業の進捗に伴って地方債残高の増が見込まれるため、引き続き財政健全化に努める。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74,492
72,586
71.72
35,422,753
34,203,965
968,049
16,752,802
23,161,405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類似団体平均と比較して１．</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ポイント低く、前年度との比較では</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０．</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ポイント増となっている。これは、</a:t>
          </a:r>
          <a:r>
            <a:rPr lang="ja-JP" altLang="ja-JP" sz="1100">
              <a:solidFill>
                <a:sysClr val="windowText" lastClr="000000"/>
              </a:solidFill>
              <a:effectLst/>
              <a:latin typeface="+mn-lt"/>
              <a:ea typeface="+mn-ea"/>
              <a:cs typeface="+mn-cs"/>
            </a:rPr>
            <a:t>経常一般財源総額が前年度から</a:t>
          </a:r>
          <a:r>
            <a:rPr lang="ja-JP" altLang="en-US" sz="1100">
              <a:solidFill>
                <a:sysClr val="windowText" lastClr="000000"/>
              </a:solidFill>
              <a:effectLst/>
              <a:latin typeface="+mn-lt"/>
              <a:ea typeface="+mn-ea"/>
              <a:cs typeface="+mn-cs"/>
            </a:rPr>
            <a:t>２</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２</a:t>
          </a:r>
          <a:r>
            <a:rPr lang="ja-JP" altLang="ja-JP" sz="1100">
              <a:solidFill>
                <a:sysClr val="windowText" lastClr="000000"/>
              </a:solidFill>
              <a:effectLst/>
              <a:latin typeface="+mn-lt"/>
              <a:ea typeface="+mn-ea"/>
              <a:cs typeface="+mn-cs"/>
            </a:rPr>
            <a:t>％増となった</a:t>
          </a:r>
          <a:r>
            <a:rPr lang="ja-JP" altLang="en-US" sz="1100">
              <a:solidFill>
                <a:sysClr val="windowText" lastClr="000000"/>
              </a:solidFill>
              <a:effectLst/>
              <a:latin typeface="+mn-lt"/>
              <a:ea typeface="+mn-ea"/>
              <a:cs typeface="+mn-cs"/>
            </a:rPr>
            <a:t>ものの、</a:t>
          </a:r>
          <a:r>
            <a:rPr lang="ja-JP" altLang="ja-JP" sz="1100">
              <a:solidFill>
                <a:sysClr val="windowText" lastClr="000000"/>
              </a:solidFill>
              <a:effectLst/>
              <a:latin typeface="+mn-lt"/>
              <a:ea typeface="+mn-ea"/>
              <a:cs typeface="+mn-cs"/>
            </a:rPr>
            <a:t>経常経費充当一般財源額が</a:t>
          </a:r>
          <a:r>
            <a:rPr lang="ja-JP" altLang="en-US" sz="1100">
              <a:solidFill>
                <a:sysClr val="windowText" lastClr="000000"/>
              </a:solidFill>
              <a:effectLst/>
              <a:latin typeface="+mn-lt"/>
              <a:ea typeface="+mn-ea"/>
              <a:cs typeface="+mn-cs"/>
            </a:rPr>
            <a:t>４．６</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となったためである。</a:t>
          </a:r>
          <a:r>
            <a:rPr kumimoji="1" lang="ja-JP" altLang="ja-JP" sz="1100">
              <a:solidFill>
                <a:sysClr val="windowText" lastClr="000000"/>
              </a:solidFill>
              <a:effectLst/>
              <a:latin typeface="+mn-lt"/>
              <a:ea typeface="+mn-ea"/>
              <a:cs typeface="+mn-cs"/>
            </a:rPr>
            <a:t>今後も事務事業の効率化による時間外勤務の縮減や定員の適正管理に努める。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66584</xdr:rowOff>
    </xdr:from>
    <xdr:to>
      <xdr:col>24</xdr:col>
      <xdr:colOff>25400</xdr:colOff>
      <xdr:row>35</xdr:row>
      <xdr:rowOff>92710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73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35</xdr:row>
      <xdr:rowOff>66584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542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53522</xdr:rowOff>
    </xdr:from>
    <xdr:to>
      <xdr:col>15</xdr:col>
      <xdr:colOff>98425</xdr:colOff>
      <xdr:row>36</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54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107406</xdr:rowOff>
    </xdr:from>
    <xdr:to>
      <xdr:col>11</xdr:col>
      <xdr:colOff>9525</xdr:colOff>
      <xdr:row>36</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36706"/>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15784</xdr:rowOff>
    </xdr:from>
    <xdr:to>
      <xdr:col>20</xdr:col>
      <xdr:colOff>38100</xdr:colOff>
      <xdr:row>35</xdr:row>
      <xdr:rowOff>117384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127561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2722</xdr:rowOff>
    </xdr:from>
    <xdr:to>
      <xdr:col>15</xdr:col>
      <xdr:colOff>149225</xdr:colOff>
      <xdr:row>35</xdr:row>
      <xdr:rowOff>104322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56606</xdr:rowOff>
    </xdr:from>
    <xdr:to>
      <xdr:col>6</xdr:col>
      <xdr:colOff>171450</xdr:colOff>
      <xdr:row>34</xdr:row>
      <xdr:rowOff>158206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168383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物件費に係る経常収支比率は、</a:t>
          </a:r>
          <a:r>
            <a:rPr lang="ja-JP" altLang="en-US" sz="1100">
              <a:solidFill>
                <a:sysClr val="windowText" lastClr="000000"/>
              </a:solidFill>
              <a:effectLst/>
              <a:latin typeface="+mn-lt"/>
              <a:ea typeface="+mn-ea"/>
              <a:cs typeface="+mn-cs"/>
            </a:rPr>
            <a:t>自治体</a:t>
          </a:r>
          <a:r>
            <a:rPr lang="en-US" altLang="ja-JP" sz="1100">
              <a:solidFill>
                <a:sysClr val="windowText" lastClr="000000"/>
              </a:solidFill>
              <a:effectLst/>
              <a:latin typeface="+mn-lt"/>
              <a:ea typeface="+mn-ea"/>
              <a:cs typeface="+mn-cs"/>
            </a:rPr>
            <a:t>DX</a:t>
          </a:r>
          <a:r>
            <a:rPr lang="ja-JP" altLang="en-US" sz="1100">
              <a:solidFill>
                <a:sysClr val="windowText" lastClr="000000"/>
              </a:solidFill>
              <a:effectLst/>
              <a:latin typeface="+mn-lt"/>
              <a:ea typeface="+mn-ea"/>
              <a:cs typeface="+mn-cs"/>
            </a:rPr>
            <a:t>の推進</a:t>
          </a:r>
          <a:r>
            <a:rPr lang="ja-JP" altLang="ja-JP" sz="1100">
              <a:solidFill>
                <a:sysClr val="windowText" lastClr="000000"/>
              </a:solidFill>
              <a:effectLst/>
              <a:latin typeface="+mn-lt"/>
              <a:ea typeface="+mn-ea"/>
              <a:cs typeface="+mn-cs"/>
            </a:rPr>
            <a:t>等の増により経常経費充当一般財源額が</a:t>
          </a:r>
          <a:r>
            <a:rPr lang="ja-JP" altLang="en-US" sz="1100">
              <a:solidFill>
                <a:sysClr val="windowText" lastClr="000000"/>
              </a:solidFill>
              <a:effectLst/>
              <a:latin typeface="+mn-lt"/>
              <a:ea typeface="+mn-ea"/>
              <a:cs typeface="+mn-cs"/>
            </a:rPr>
            <a:t>８．５</a:t>
          </a:r>
          <a:r>
            <a:rPr lang="ja-JP" altLang="ja-JP" sz="1100">
              <a:solidFill>
                <a:sysClr val="windowText" lastClr="000000"/>
              </a:solidFill>
              <a:effectLst/>
              <a:latin typeface="+mn-lt"/>
              <a:ea typeface="+mn-ea"/>
              <a:cs typeface="+mn-cs"/>
            </a:rPr>
            <a:t>％の増</a:t>
          </a:r>
          <a:r>
            <a:rPr kumimoji="1" lang="ja-JP" altLang="ja-JP" sz="1100">
              <a:solidFill>
                <a:sysClr val="windowText" lastClr="000000"/>
              </a:solidFill>
              <a:effectLst/>
              <a:latin typeface="+mn-lt"/>
              <a:ea typeface="+mn-ea"/>
              <a:cs typeface="+mn-cs"/>
            </a:rPr>
            <a:t>となったため、前年度との比較では０．</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ポイント増加し、１</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％となった。今後も事務事業の見直しや業務の効率化を図り、コストの削減に努める。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913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136144</xdr:rowOff>
    </xdr:from>
    <xdr:to>
      <xdr:col>78</xdr:col>
      <xdr:colOff>69850</xdr:colOff>
      <xdr:row>15</xdr:row>
      <xdr:rowOff>19558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36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136144</xdr:rowOff>
    </xdr:from>
    <xdr:to>
      <xdr:col>73</xdr:col>
      <xdr:colOff>180975</xdr:colOff>
      <xdr:row>15</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364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16</xdr:row>
      <xdr:rowOff>30988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1874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140208</xdr:rowOff>
    </xdr:from>
    <xdr:to>
      <xdr:col>78</xdr:col>
      <xdr:colOff>120650</xdr:colOff>
      <xdr:row>15</xdr:row>
      <xdr:rowOff>70358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80535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85344</xdr:rowOff>
    </xdr:from>
    <xdr:to>
      <xdr:col>74</xdr:col>
      <xdr:colOff>31750</xdr:colOff>
      <xdr:row>15</xdr:row>
      <xdr:rowOff>15494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25671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扶助費に係る経常収支比率は、前年度との比較では</a:t>
          </a:r>
          <a:r>
            <a:rPr kumimoji="1" lang="ja-JP" altLang="en-US" sz="1100">
              <a:solidFill>
                <a:sysClr val="windowText" lastClr="000000"/>
              </a:solidFill>
              <a:effectLst/>
              <a:latin typeface="+mn-lt"/>
              <a:ea typeface="+mn-ea"/>
              <a:cs typeface="+mn-cs"/>
            </a:rPr>
            <a:t>０．１</a:t>
          </a:r>
          <a:r>
            <a:rPr kumimoji="1" lang="ja-JP" altLang="ja-JP" sz="1100">
              <a:solidFill>
                <a:sysClr val="windowText" lastClr="000000"/>
              </a:solidFill>
              <a:effectLst/>
              <a:latin typeface="+mn-lt"/>
              <a:ea typeface="+mn-ea"/>
              <a:cs typeface="+mn-cs"/>
            </a:rPr>
            <a:t>ポイント増加し、類似団体平均を１．</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ポイント上回っている。その要因として、</a:t>
          </a:r>
          <a:r>
            <a:rPr kumimoji="1" lang="ja-JP" altLang="en-US" sz="1100">
              <a:solidFill>
                <a:sysClr val="windowText" lastClr="000000"/>
              </a:solidFill>
              <a:effectLst/>
              <a:latin typeface="+mn-lt"/>
              <a:ea typeface="+mn-ea"/>
              <a:cs typeface="+mn-cs"/>
            </a:rPr>
            <a:t>子育て支援の充実や</a:t>
          </a:r>
          <a:r>
            <a:rPr kumimoji="1" lang="ja-JP" altLang="ja-JP" sz="1100">
              <a:solidFill>
                <a:sysClr val="windowText" lastClr="000000"/>
              </a:solidFill>
              <a:effectLst/>
              <a:latin typeface="+mn-lt"/>
              <a:ea typeface="+mn-ea"/>
              <a:cs typeface="+mn-cs"/>
            </a:rPr>
            <a:t>高齢化の進展</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が挙げられる。今後も障害・高齢者福祉サービスに係る経費</a:t>
          </a:r>
          <a:r>
            <a:rPr kumimoji="1" lang="ja-JP" altLang="en-US" sz="1100">
              <a:solidFill>
                <a:sysClr val="windowText" lastClr="000000"/>
              </a:solidFill>
              <a:effectLst/>
              <a:latin typeface="+mn-lt"/>
              <a:ea typeface="+mn-ea"/>
              <a:cs typeface="+mn-cs"/>
            </a:rPr>
            <a:t>や児童福祉関係経費</a:t>
          </a:r>
          <a:r>
            <a:rPr kumimoji="1" lang="ja-JP" altLang="ja-JP" sz="1100">
              <a:solidFill>
                <a:sysClr val="windowText" lastClr="000000"/>
              </a:solidFill>
              <a:effectLst/>
              <a:latin typeface="+mn-lt"/>
              <a:ea typeface="+mn-ea"/>
              <a:cs typeface="+mn-cs"/>
            </a:rPr>
            <a:t>等の増が見込まれるため、それらの伸びを注視する。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16510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81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57</xdr:row>
      <xdr:rowOff>8890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05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104140</xdr:rowOff>
    </xdr:from>
    <xdr:to>
      <xdr:col>15</xdr:col>
      <xdr:colOff>98425</xdr:colOff>
      <xdr:row>57</xdr:row>
      <xdr:rowOff>24130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05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46990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109237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129540</xdr:rowOff>
    </xdr:from>
    <xdr:to>
      <xdr:col>20</xdr:col>
      <xdr:colOff>38100</xdr:colOff>
      <xdr:row>57</xdr:row>
      <xdr:rowOff>59690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82567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その他に係る経常収支比率は、類似団体平均を１．</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ポイント下回っているが、前年度より０．</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ポイント増加し１１．</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％となった。増加した主な要因は、</a:t>
          </a:r>
          <a:r>
            <a:rPr lang="ja-JP" altLang="ja-JP" sz="1100">
              <a:solidFill>
                <a:sysClr val="windowText" lastClr="000000"/>
              </a:solidFill>
              <a:effectLst/>
              <a:latin typeface="+mn-lt"/>
              <a:ea typeface="+mn-ea"/>
              <a:cs typeface="+mn-cs"/>
            </a:rPr>
            <a:t>経常</a:t>
          </a:r>
          <a:r>
            <a:rPr lang="ja-JP" altLang="en-US" sz="1100">
              <a:solidFill>
                <a:sysClr val="windowText" lastClr="000000"/>
              </a:solidFill>
              <a:effectLst/>
              <a:latin typeface="+mn-lt"/>
              <a:ea typeface="+mn-ea"/>
              <a:cs typeface="+mn-cs"/>
            </a:rPr>
            <a:t>経費充当</a:t>
          </a:r>
          <a:r>
            <a:rPr lang="ja-JP" altLang="ja-JP" sz="1100">
              <a:solidFill>
                <a:sysClr val="windowText" lastClr="000000"/>
              </a:solidFill>
              <a:effectLst/>
              <a:latin typeface="+mn-lt"/>
              <a:ea typeface="+mn-ea"/>
              <a:cs typeface="+mn-cs"/>
            </a:rPr>
            <a:t>一般財源額が</a:t>
          </a:r>
          <a:r>
            <a:rPr lang="ja-JP" altLang="en-US" sz="1100">
              <a:solidFill>
                <a:sysClr val="windowText" lastClr="000000"/>
              </a:solidFill>
              <a:effectLst/>
              <a:latin typeface="+mn-lt"/>
              <a:ea typeface="+mn-ea"/>
              <a:cs typeface="+mn-cs"/>
            </a:rPr>
            <a:t>５．７</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となったためである。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34472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812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55</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59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56</xdr:row>
      <xdr:rowOff>67128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59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67128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1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78922</xdr:rowOff>
    </xdr:from>
    <xdr:to>
      <xdr:col>74</xdr:col>
      <xdr:colOff>31750</xdr:colOff>
      <xdr:row>56</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一部事務組合負担金等</a:t>
          </a:r>
          <a:r>
            <a:rPr kumimoji="1" lang="ja-JP" altLang="en-US" sz="1100">
              <a:solidFill>
                <a:sysClr val="windowText" lastClr="000000"/>
              </a:solidFill>
              <a:effectLst/>
              <a:latin typeface="+mn-lt"/>
              <a:ea typeface="+mn-ea"/>
              <a:cs typeface="+mn-cs"/>
            </a:rPr>
            <a:t>の減</a:t>
          </a:r>
          <a:r>
            <a:rPr kumimoji="1" lang="ja-JP" altLang="ja-JP" sz="1100">
              <a:solidFill>
                <a:sysClr val="windowText" lastClr="000000"/>
              </a:solidFill>
              <a:effectLst/>
              <a:latin typeface="+mn-lt"/>
              <a:ea typeface="+mn-ea"/>
              <a:cs typeface="+mn-cs"/>
            </a:rPr>
            <a:t>により、</a:t>
          </a:r>
          <a:r>
            <a:rPr lang="ja-JP" altLang="ja-JP" sz="1100">
              <a:solidFill>
                <a:sysClr val="windowText" lastClr="000000"/>
              </a:solidFill>
              <a:effectLst/>
              <a:latin typeface="+mn-lt"/>
              <a:ea typeface="+mn-ea"/>
              <a:cs typeface="+mn-cs"/>
            </a:rPr>
            <a:t>経常経費充当一般財源総額が</a:t>
          </a:r>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３．６</a:t>
          </a:r>
          <a:r>
            <a:rPr lang="ja-JP" altLang="ja-JP" sz="1100">
              <a:solidFill>
                <a:sysClr val="windowText" lastClr="000000"/>
              </a:solidFill>
              <a:effectLst/>
              <a:latin typeface="+mn-lt"/>
              <a:ea typeface="+mn-ea"/>
              <a:cs typeface="+mn-cs"/>
            </a:rPr>
            <a:t>％の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となったため、前年度と比較して０．８ポイント</a:t>
          </a:r>
          <a:r>
            <a:rPr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となった。今後</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新たに建設を予定するごみ処理施設に係る負担金の増が見込まれる。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66040</xdr:rowOff>
    </xdr:from>
    <xdr:to>
      <xdr:col>82</xdr:col>
      <xdr:colOff>107950</xdr:colOff>
      <xdr:row>38</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811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66040</xdr:rowOff>
    </xdr:from>
    <xdr:to>
      <xdr:col>78</xdr:col>
      <xdr:colOff>69850</xdr:colOff>
      <xdr:row>38</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81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66040</xdr:rowOff>
    </xdr:from>
    <xdr:to>
      <xdr:col>73</xdr:col>
      <xdr:colOff>180975</xdr:colOff>
      <xdr:row>38</xdr:row>
      <xdr:rowOff>134620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8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111760</xdr:rowOff>
    </xdr:from>
    <xdr:to>
      <xdr:col>69</xdr:col>
      <xdr:colOff>92075</xdr:colOff>
      <xdr:row>38</xdr:row>
      <xdr:rowOff>134620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62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31767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15240</xdr:rowOff>
    </xdr:from>
    <xdr:to>
      <xdr:col>74</xdr:col>
      <xdr:colOff>31750</xdr:colOff>
      <xdr:row>38</xdr:row>
      <xdr:rowOff>116840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101617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83820</xdr:rowOff>
    </xdr:from>
    <xdr:to>
      <xdr:col>69</xdr:col>
      <xdr:colOff>142875</xdr:colOff>
      <xdr:row>39</xdr:row>
      <xdr:rowOff>13970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公債費に係る経常収支比率は、前年度との比較では０．２ポイント減少し、</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３．</a:t>
          </a:r>
          <a:r>
            <a:rPr kumimoji="1" lang="ja-JP" altLang="en-US" sz="1100">
              <a:solidFill>
                <a:sysClr val="windowText" lastClr="000000"/>
              </a:solidFill>
              <a:effectLst/>
              <a:latin typeface="+mn-lt"/>
              <a:ea typeface="+mn-ea"/>
              <a:cs typeface="+mn-cs"/>
            </a:rPr>
            <a:t>８ポイント下回っている。</a:t>
          </a:r>
          <a:r>
            <a:rPr kumimoji="1" lang="ja-JP" altLang="ja-JP" sz="1100">
              <a:solidFill>
                <a:sysClr val="windowText" lastClr="000000"/>
              </a:solidFill>
              <a:effectLst/>
              <a:latin typeface="+mn-lt"/>
              <a:ea typeface="+mn-ea"/>
              <a:cs typeface="+mn-cs"/>
            </a:rPr>
            <a:t>今後は大型事業の進捗に伴う増が見込まれることから、地方債の適正管理に努める。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05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98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75</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898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138430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公債費以外に係る経常収支比率は、類似団体平均を４．</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ポイント下回っているが、前年度より</a:t>
          </a:r>
          <a:r>
            <a:rPr kumimoji="1" lang="ja-JP" altLang="en-US" sz="1100">
              <a:solidFill>
                <a:sysClr val="windowText" lastClr="000000"/>
              </a:solidFill>
              <a:effectLst/>
              <a:latin typeface="+mn-lt"/>
              <a:ea typeface="+mn-ea"/>
              <a:cs typeface="+mn-cs"/>
            </a:rPr>
            <a:t>１．０</a:t>
          </a:r>
          <a:r>
            <a:rPr kumimoji="1" lang="ja-JP" altLang="ja-JP" sz="1100">
              <a:solidFill>
                <a:sysClr val="windowText" lastClr="000000"/>
              </a:solidFill>
              <a:effectLst/>
              <a:latin typeface="+mn-lt"/>
              <a:ea typeface="+mn-ea"/>
              <a:cs typeface="+mn-cs"/>
            </a:rPr>
            <a:t>ポイント増加し７</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．７％となった。増加した主な要因は、</a:t>
          </a:r>
          <a:r>
            <a:rPr lang="ja-JP" altLang="ja-JP" sz="1100">
              <a:solidFill>
                <a:sysClr val="windowText" lastClr="000000"/>
              </a:solidFill>
              <a:effectLst/>
              <a:latin typeface="+mn-lt"/>
              <a:ea typeface="+mn-ea"/>
              <a:cs typeface="+mn-cs"/>
            </a:rPr>
            <a:t>経常</a:t>
          </a:r>
          <a:r>
            <a:rPr lang="ja-JP" altLang="en-US" sz="1100">
              <a:solidFill>
                <a:sysClr val="windowText" lastClr="000000"/>
              </a:solidFill>
              <a:effectLst/>
              <a:latin typeface="+mn-lt"/>
              <a:ea typeface="+mn-ea"/>
              <a:cs typeface="+mn-cs"/>
            </a:rPr>
            <a:t>経費充当</a:t>
          </a:r>
          <a:r>
            <a:rPr lang="ja-JP" altLang="ja-JP" sz="1100">
              <a:solidFill>
                <a:sysClr val="windowText" lastClr="000000"/>
              </a:solidFill>
              <a:effectLst/>
              <a:latin typeface="+mn-lt"/>
              <a:ea typeface="+mn-ea"/>
              <a:cs typeface="+mn-cs"/>
            </a:rPr>
            <a:t>一般財源額が</a:t>
          </a:r>
          <a:r>
            <a:rPr lang="ja-JP" altLang="en-US" sz="1100">
              <a:solidFill>
                <a:sysClr val="windowText" lastClr="000000"/>
              </a:solidFill>
              <a:effectLst/>
              <a:latin typeface="+mn-lt"/>
              <a:ea typeface="+mn-ea"/>
              <a:cs typeface="+mn-cs"/>
            </a:rPr>
            <a:t>３．７</a:t>
          </a:r>
          <a:r>
            <a:rPr lang="ja-JP" altLang="ja-JP"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となったためである。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52705</xdr:rowOff>
    </xdr:from>
    <xdr:to>
      <xdr:col>82</xdr:col>
      <xdr:colOff>107950</xdr:colOff>
      <xdr:row>75</xdr:row>
      <xdr:rowOff>109855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114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64135</xdr:rowOff>
    </xdr:from>
    <xdr:to>
      <xdr:col>78</xdr:col>
      <xdr:colOff>69850</xdr:colOff>
      <xdr:row>75</xdr:row>
      <xdr:rowOff>52705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5143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64135</xdr:rowOff>
    </xdr:from>
    <xdr:to>
      <xdr:col>73</xdr:col>
      <xdr:colOff>180975</xdr:colOff>
      <xdr:row>76</xdr:row>
      <xdr:rowOff>64136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51435"/>
          <a:ext cx="889000" cy="3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76</xdr:row>
      <xdr:rowOff>64136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928600"/>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59055</xdr:rowOff>
    </xdr:from>
    <xdr:to>
      <xdr:col>82</xdr:col>
      <xdr:colOff>158750</xdr:colOff>
      <xdr:row>75</xdr:row>
      <xdr:rowOff>160655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75582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xdr:rowOff>
    </xdr:from>
    <xdr:to>
      <xdr:col>78</xdr:col>
      <xdr:colOff>120650</xdr:colOff>
      <xdr:row>75</xdr:row>
      <xdr:rowOff>103505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113682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2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xdr:rowOff>
    </xdr:from>
    <xdr:to>
      <xdr:col>74</xdr:col>
      <xdr:colOff>31750</xdr:colOff>
      <xdr:row>74</xdr:row>
      <xdr:rowOff>114935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125112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13336</xdr:rowOff>
    </xdr:from>
    <xdr:to>
      <xdr:col>69</xdr:col>
      <xdr:colOff>142875</xdr:colOff>
      <xdr:row>76</xdr:row>
      <xdr:rowOff>114936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125112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1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103200</xdr:rowOff>
    </xdr:from>
    <xdr:to>
      <xdr:col>29</xdr:col>
      <xdr:colOff>127000</xdr:colOff>
      <xdr:row>17</xdr:row>
      <xdr:rowOff>131204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5475"/>
          <a:ext cx="647700" cy="28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131204</xdr:rowOff>
    </xdr:from>
    <xdr:to>
      <xdr:col>26</xdr:col>
      <xdr:colOff>50800</xdr:colOff>
      <xdr:row>17</xdr:row>
      <xdr:rowOff>147777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93479"/>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147777</xdr:rowOff>
    </xdr:from>
    <xdr:to>
      <xdr:col>22</xdr:col>
      <xdr:colOff>114300</xdr:colOff>
      <xdr:row>18</xdr:row>
      <xdr:rowOff>2794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0052"/>
          <a:ext cx="698500" cy="26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2794</xdr:rowOff>
    </xdr:from>
    <xdr:to>
      <xdr:col>18</xdr:col>
      <xdr:colOff>177800</xdr:colOff>
      <xdr:row>18</xdr:row>
      <xdr:rowOff>50775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6519"/>
          <a:ext cx="698500" cy="4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52400</xdr:rowOff>
    </xdr:from>
    <xdr:to>
      <xdr:col>29</xdr:col>
      <xdr:colOff>177800</xdr:colOff>
      <xdr:row>17</xdr:row>
      <xdr:rowOff>154000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4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24477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80404</xdr:rowOff>
    </xdr:from>
    <xdr:to>
      <xdr:col>26</xdr:col>
      <xdr:colOff>101600</xdr:colOff>
      <xdr:row>18</xdr:row>
      <xdr:rowOff>10554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166781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96977</xdr:rowOff>
    </xdr:from>
    <xdr:to>
      <xdr:col>22</xdr:col>
      <xdr:colOff>165100</xdr:colOff>
      <xdr:row>18</xdr:row>
      <xdr:rowOff>27127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9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123444</xdr:rowOff>
    </xdr:from>
    <xdr:to>
      <xdr:col>19</xdr:col>
      <xdr:colOff>38100</xdr:colOff>
      <xdr:row>18</xdr:row>
      <xdr:rowOff>53594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5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38371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171425</xdr:rowOff>
    </xdr:from>
    <xdr:to>
      <xdr:col>15</xdr:col>
      <xdr:colOff>101600</xdr:colOff>
      <xdr:row>18</xdr:row>
      <xdr:rowOff>101575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3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86351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58648</xdr:rowOff>
    </xdr:from>
    <xdr:to>
      <xdr:col>29</xdr:col>
      <xdr:colOff>127000</xdr:colOff>
      <xdr:row>37</xdr:row>
      <xdr:rowOff>124093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83348"/>
          <a:ext cx="647700" cy="6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124093</xdr:rowOff>
    </xdr:from>
    <xdr:to>
      <xdr:col>26</xdr:col>
      <xdr:colOff>50800</xdr:colOff>
      <xdr:row>37</xdr:row>
      <xdr:rowOff>161258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48793"/>
          <a:ext cx="698500" cy="3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135524</xdr:rowOff>
    </xdr:from>
    <xdr:to>
      <xdr:col>22</xdr:col>
      <xdr:colOff>114300</xdr:colOff>
      <xdr:row>37</xdr:row>
      <xdr:rowOff>161258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60224"/>
          <a:ext cx="698500" cy="25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100842</xdr:rowOff>
    </xdr:from>
    <xdr:to>
      <xdr:col>18</xdr:col>
      <xdr:colOff>177800</xdr:colOff>
      <xdr:row>37</xdr:row>
      <xdr:rowOff>135524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25542"/>
          <a:ext cx="698500" cy="34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7848</xdr:rowOff>
    </xdr:from>
    <xdr:to>
      <xdr:col>29</xdr:col>
      <xdr:colOff>177800</xdr:colOff>
      <xdr:row>37</xdr:row>
      <xdr:rowOff>109448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3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151375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0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73293</xdr:rowOff>
    </xdr:from>
    <xdr:to>
      <xdr:col>26</xdr:col>
      <xdr:colOff>101600</xdr:colOff>
      <xdr:row>37</xdr:row>
      <xdr:rowOff>174893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97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159670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84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110458</xdr:rowOff>
    </xdr:from>
    <xdr:to>
      <xdr:col>22</xdr:col>
      <xdr:colOff>165100</xdr:colOff>
      <xdr:row>37</xdr:row>
      <xdr:rowOff>212058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3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196835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2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84724</xdr:rowOff>
    </xdr:from>
    <xdr:to>
      <xdr:col>19</xdr:col>
      <xdr:colOff>38100</xdr:colOff>
      <xdr:row>37</xdr:row>
      <xdr:rowOff>186324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09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171101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50042</xdr:rowOff>
    </xdr:from>
    <xdr:to>
      <xdr:col>15</xdr:col>
      <xdr:colOff>101600</xdr:colOff>
      <xdr:row>37</xdr:row>
      <xdr:rowOff>151642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4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136419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74,492
72,586
71.72
35,422,753
34,203,965
968,049
16,752,802
23,161,405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27629</xdr:rowOff>
    </xdr:from>
    <xdr:to>
      <xdr:col>24</xdr:col>
      <xdr:colOff>63500</xdr:colOff>
      <xdr:row>37</xdr:row>
      <xdr:rowOff>56280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1279"/>
          <a:ext cx="8382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52946</xdr:rowOff>
    </xdr:from>
    <xdr:to>
      <xdr:col>19</xdr:col>
      <xdr:colOff>177800</xdr:colOff>
      <xdr:row>37</xdr:row>
      <xdr:rowOff>56280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96596"/>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52946</xdr:rowOff>
    </xdr:from>
    <xdr:to>
      <xdr:col>15</xdr:col>
      <xdr:colOff>50800</xdr:colOff>
      <xdr:row>37</xdr:row>
      <xdr:rowOff>59042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659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59042</xdr:rowOff>
    </xdr:from>
    <xdr:to>
      <xdr:col>10</xdr:col>
      <xdr:colOff>114300</xdr:colOff>
      <xdr:row>38</xdr:row>
      <xdr:rowOff>59252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2692"/>
          <a:ext cx="889000" cy="17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148279</xdr:rowOff>
    </xdr:from>
    <xdr:to>
      <xdr:col>24</xdr:col>
      <xdr:colOff>114300</xdr:colOff>
      <xdr:row>37</xdr:row>
      <xdr:rowOff>78429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126706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5480</xdr:rowOff>
    </xdr:from>
    <xdr:to>
      <xdr:col>20</xdr:col>
      <xdr:colOff>38100</xdr:colOff>
      <xdr:row>37</xdr:row>
      <xdr:rowOff>107080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98207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2146</xdr:rowOff>
    </xdr:from>
    <xdr:to>
      <xdr:col>15</xdr:col>
      <xdr:colOff>101600</xdr:colOff>
      <xdr:row>37</xdr:row>
      <xdr:rowOff>103746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94873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8242</xdr:rowOff>
    </xdr:from>
    <xdr:to>
      <xdr:col>10</xdr:col>
      <xdr:colOff>165100</xdr:colOff>
      <xdr:row>37</xdr:row>
      <xdr:rowOff>109842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100969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8452</xdr:rowOff>
    </xdr:from>
    <xdr:to>
      <xdr:col>6</xdr:col>
      <xdr:colOff>38100</xdr:colOff>
      <xdr:row>38</xdr:row>
      <xdr:rowOff>110052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101179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69571</xdr:rowOff>
    </xdr:from>
    <xdr:to>
      <xdr:col>24</xdr:col>
      <xdr:colOff>63500</xdr:colOff>
      <xdr:row>57</xdr:row>
      <xdr:rowOff>147586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2221"/>
          <a:ext cx="838200" cy="7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147586</xdr:rowOff>
    </xdr:from>
    <xdr:to>
      <xdr:col>19</xdr:col>
      <xdr:colOff>177800</xdr:colOff>
      <xdr:row>57</xdr:row>
      <xdr:rowOff>156934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0236"/>
          <a:ext cx="889000" cy="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102298</xdr:rowOff>
    </xdr:from>
    <xdr:to>
      <xdr:col>15</xdr:col>
      <xdr:colOff>50800</xdr:colOff>
      <xdr:row>57</xdr:row>
      <xdr:rowOff>156934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74948"/>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102298</xdr:rowOff>
    </xdr:from>
    <xdr:to>
      <xdr:col>10</xdr:col>
      <xdr:colOff>114300</xdr:colOff>
      <xdr:row>57</xdr:row>
      <xdr:rowOff>148933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4948"/>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18771</xdr:rowOff>
    </xdr:from>
    <xdr:to>
      <xdr:col>24</xdr:col>
      <xdr:colOff>114300</xdr:colOff>
      <xdr:row>57</xdr:row>
      <xdr:rowOff>120371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168648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96786</xdr:rowOff>
    </xdr:from>
    <xdr:to>
      <xdr:col>20</xdr:col>
      <xdr:colOff>38100</xdr:colOff>
      <xdr:row>58</xdr:row>
      <xdr:rowOff>26936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18063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106134</xdr:rowOff>
    </xdr:from>
    <xdr:to>
      <xdr:col>15</xdr:col>
      <xdr:colOff>101600</xdr:colOff>
      <xdr:row>58</xdr:row>
      <xdr:rowOff>36284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27411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51498</xdr:rowOff>
    </xdr:from>
    <xdr:to>
      <xdr:col>10</xdr:col>
      <xdr:colOff>165100</xdr:colOff>
      <xdr:row>57</xdr:row>
      <xdr:rowOff>153098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144225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98133</xdr:rowOff>
    </xdr:from>
    <xdr:to>
      <xdr:col>6</xdr:col>
      <xdr:colOff>38100</xdr:colOff>
      <xdr:row>58</xdr:row>
      <xdr:rowOff>28283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19410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6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161761</xdr:rowOff>
    </xdr:from>
    <xdr:to>
      <xdr:col>24</xdr:col>
      <xdr:colOff>63500</xdr:colOff>
      <xdr:row>78</xdr:row>
      <xdr:rowOff>163779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34861"/>
          <a:ext cx="8382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158065</xdr:rowOff>
    </xdr:from>
    <xdr:to>
      <xdr:col>19</xdr:col>
      <xdr:colOff>177800</xdr:colOff>
      <xdr:row>78</xdr:row>
      <xdr:rowOff>161761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3116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158065</xdr:rowOff>
    </xdr:from>
    <xdr:to>
      <xdr:col>15</xdr:col>
      <xdr:colOff>50800</xdr:colOff>
      <xdr:row>78</xdr:row>
      <xdr:rowOff>158789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3116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158789</xdr:rowOff>
    </xdr:from>
    <xdr:to>
      <xdr:col>10</xdr:col>
      <xdr:colOff>114300</xdr:colOff>
      <xdr:row>79</xdr:row>
      <xdr:rowOff>19532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1889"/>
          <a:ext cx="889000" cy="3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112979</xdr:rowOff>
    </xdr:from>
    <xdr:to>
      <xdr:col>24</xdr:col>
      <xdr:colOff>114300</xdr:colOff>
      <xdr:row>79</xdr:row>
      <xdr:rowOff>43129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27906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110961</xdr:rowOff>
    </xdr:from>
    <xdr:to>
      <xdr:col>20</xdr:col>
      <xdr:colOff>38100</xdr:colOff>
      <xdr:row>79</xdr:row>
      <xdr:rowOff>41111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32238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107265</xdr:rowOff>
    </xdr:from>
    <xdr:to>
      <xdr:col>15</xdr:col>
      <xdr:colOff>101600</xdr:colOff>
      <xdr:row>79</xdr:row>
      <xdr:rowOff>37415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28542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107989</xdr:rowOff>
    </xdr:from>
    <xdr:to>
      <xdr:col>10</xdr:col>
      <xdr:colOff>165100</xdr:colOff>
      <xdr:row>79</xdr:row>
      <xdr:rowOff>38139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29266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140182</xdr:rowOff>
    </xdr:from>
    <xdr:to>
      <xdr:col>6</xdr:col>
      <xdr:colOff>38100</xdr:colOff>
      <xdr:row>79</xdr:row>
      <xdr:rowOff>70332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61459</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606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83029</xdr:rowOff>
    </xdr:from>
    <xdr:to>
      <xdr:col>24</xdr:col>
      <xdr:colOff>63500</xdr:colOff>
      <xdr:row>96</xdr:row>
      <xdr:rowOff>19424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70779"/>
          <a:ext cx="838200" cy="10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170235</xdr:rowOff>
    </xdr:from>
    <xdr:to>
      <xdr:col>19</xdr:col>
      <xdr:colOff>177800</xdr:colOff>
      <xdr:row>96</xdr:row>
      <xdr:rowOff>19424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86535"/>
          <a:ext cx="889000" cy="19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170235</xdr:rowOff>
    </xdr:from>
    <xdr:to>
      <xdr:col>15</xdr:col>
      <xdr:colOff>50800</xdr:colOff>
      <xdr:row>96</xdr:row>
      <xdr:rowOff>125363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86535"/>
          <a:ext cx="889000" cy="29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125363</xdr:rowOff>
    </xdr:from>
    <xdr:to>
      <xdr:col>10</xdr:col>
      <xdr:colOff>114300</xdr:colOff>
      <xdr:row>97</xdr:row>
      <xdr:rowOff>3107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84563"/>
          <a:ext cx="889000" cy="4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32229</xdr:rowOff>
    </xdr:from>
    <xdr:to>
      <xdr:col>24</xdr:col>
      <xdr:colOff>114300</xdr:colOff>
      <xdr:row>95</xdr:row>
      <xdr:rowOff>133829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55106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7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140074</xdr:rowOff>
    </xdr:from>
    <xdr:to>
      <xdr:col>20</xdr:col>
      <xdr:colOff>38100</xdr:colOff>
      <xdr:row>96</xdr:row>
      <xdr:rowOff>70224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86751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0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119435</xdr:rowOff>
    </xdr:from>
    <xdr:to>
      <xdr:col>15</xdr:col>
      <xdr:colOff>101600</xdr:colOff>
      <xdr:row>95</xdr:row>
      <xdr:rowOff>49585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66112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1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74563</xdr:rowOff>
    </xdr:from>
    <xdr:to>
      <xdr:col>10</xdr:col>
      <xdr:colOff>165100</xdr:colOff>
      <xdr:row>97</xdr:row>
      <xdr:rowOff>4713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21240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123757</xdr:rowOff>
    </xdr:from>
    <xdr:to>
      <xdr:col>6</xdr:col>
      <xdr:colOff>38100</xdr:colOff>
      <xdr:row>97</xdr:row>
      <xdr:rowOff>53907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70434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5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128125</xdr:rowOff>
    </xdr:from>
    <xdr:to>
      <xdr:col>55</xdr:col>
      <xdr:colOff>0</xdr:colOff>
      <xdr:row>36</xdr:row>
      <xdr:rowOff>148577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00325"/>
          <a:ext cx="838200" cy="2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128125</xdr:rowOff>
    </xdr:from>
    <xdr:to>
      <xdr:col>50</xdr:col>
      <xdr:colOff>114300</xdr:colOff>
      <xdr:row>37</xdr:row>
      <xdr:rowOff>22687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00325"/>
          <a:ext cx="889000" cy="6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99748</xdr:rowOff>
    </xdr:from>
    <xdr:to>
      <xdr:col>45</xdr:col>
      <xdr:colOff>177800</xdr:colOff>
      <xdr:row>37</xdr:row>
      <xdr:rowOff>22687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86148"/>
          <a:ext cx="889000" cy="7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99748</xdr:rowOff>
    </xdr:from>
    <xdr:to>
      <xdr:col>41</xdr:col>
      <xdr:colOff>50800</xdr:colOff>
      <xdr:row>37</xdr:row>
      <xdr:rowOff>63835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86148"/>
          <a:ext cx="889000" cy="8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97777</xdr:rowOff>
    </xdr:from>
    <xdr:to>
      <xdr:col>55</xdr:col>
      <xdr:colOff>50800</xdr:colOff>
      <xdr:row>37</xdr:row>
      <xdr:rowOff>27927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76204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4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77325</xdr:rowOff>
    </xdr:from>
    <xdr:to>
      <xdr:col>50</xdr:col>
      <xdr:colOff>165100</xdr:colOff>
      <xdr:row>37</xdr:row>
      <xdr:rowOff>7475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170052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4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143337</xdr:rowOff>
    </xdr:from>
    <xdr:to>
      <xdr:col>46</xdr:col>
      <xdr:colOff>38100</xdr:colOff>
      <xdr:row>37</xdr:row>
      <xdr:rowOff>73487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64614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0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48948</xdr:rowOff>
    </xdr:from>
    <xdr:to>
      <xdr:col>41</xdr:col>
      <xdr:colOff>101600</xdr:colOff>
      <xdr:row>32</xdr:row>
      <xdr:rowOff>150548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141675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2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13035</xdr:rowOff>
    </xdr:from>
    <xdr:to>
      <xdr:col>36</xdr:col>
      <xdr:colOff>165100</xdr:colOff>
      <xdr:row>37</xdr:row>
      <xdr:rowOff>114635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105762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62573</xdr:rowOff>
    </xdr:from>
    <xdr:to>
      <xdr:col>55</xdr:col>
      <xdr:colOff>0</xdr:colOff>
      <xdr:row>54</xdr:row>
      <xdr:rowOff>29096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8635073"/>
          <a:ext cx="838200" cy="65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62573</xdr:rowOff>
    </xdr:from>
    <xdr:to>
      <xdr:col>50</xdr:col>
      <xdr:colOff>114300</xdr:colOff>
      <xdr:row>53</xdr:row>
      <xdr:rowOff>149644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8635073"/>
          <a:ext cx="889000" cy="60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149644</xdr:rowOff>
    </xdr:from>
    <xdr:to>
      <xdr:col>45</xdr:col>
      <xdr:colOff>177800</xdr:colOff>
      <xdr:row>55</xdr:row>
      <xdr:rowOff>147701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236494"/>
          <a:ext cx="889000" cy="3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147701</xdr:rowOff>
    </xdr:from>
    <xdr:to>
      <xdr:col>41</xdr:col>
      <xdr:colOff>50800</xdr:colOff>
      <xdr:row>56</xdr:row>
      <xdr:rowOff>105740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77451"/>
          <a:ext cx="889000" cy="1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149746</xdr:rowOff>
    </xdr:from>
    <xdr:to>
      <xdr:col>55</xdr:col>
      <xdr:colOff>50800</xdr:colOff>
      <xdr:row>54</xdr:row>
      <xdr:rowOff>79896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1173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8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11773</xdr:rowOff>
    </xdr:from>
    <xdr:to>
      <xdr:col>50</xdr:col>
      <xdr:colOff>165100</xdr:colOff>
      <xdr:row>50</xdr:row>
      <xdr:rowOff>113373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5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129900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35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98844</xdr:rowOff>
    </xdr:from>
    <xdr:to>
      <xdr:col>46</xdr:col>
      <xdr:colOff>38100</xdr:colOff>
      <xdr:row>54</xdr:row>
      <xdr:rowOff>28994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45521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96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96901</xdr:rowOff>
    </xdr:from>
    <xdr:to>
      <xdr:col>41</xdr:col>
      <xdr:colOff>101600</xdr:colOff>
      <xdr:row>56</xdr:row>
      <xdr:rowOff>27051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43578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54940</xdr:rowOff>
    </xdr:from>
    <xdr:to>
      <xdr:col>36</xdr:col>
      <xdr:colOff>165100</xdr:colOff>
      <xdr:row>56</xdr:row>
      <xdr:rowOff>156540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147667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145510</xdr:rowOff>
    </xdr:from>
    <xdr:to>
      <xdr:col>55</xdr:col>
      <xdr:colOff>0</xdr:colOff>
      <xdr:row>79</xdr:row>
      <xdr:rowOff>28829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18610"/>
          <a:ext cx="8382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15342</xdr:rowOff>
    </xdr:from>
    <xdr:to>
      <xdr:col>50</xdr:col>
      <xdr:colOff>114300</xdr:colOff>
      <xdr:row>79</xdr:row>
      <xdr:rowOff>28829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59892"/>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15342</xdr:rowOff>
    </xdr:from>
    <xdr:to>
      <xdr:col>45</xdr:col>
      <xdr:colOff>177800</xdr:colOff>
      <xdr:row>79</xdr:row>
      <xdr:rowOff>26391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5989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23133</xdr:rowOff>
    </xdr:from>
    <xdr:to>
      <xdr:col>41</xdr:col>
      <xdr:colOff>50800</xdr:colOff>
      <xdr:row>79</xdr:row>
      <xdr:rowOff>26391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67683"/>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94710</xdr:rowOff>
    </xdr:from>
    <xdr:to>
      <xdr:col>55</xdr:col>
      <xdr:colOff>50800</xdr:colOff>
      <xdr:row>79</xdr:row>
      <xdr:rowOff>24860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9637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149479</xdr:rowOff>
    </xdr:from>
    <xdr:to>
      <xdr:col>50</xdr:col>
      <xdr:colOff>165100</xdr:colOff>
      <xdr:row>79</xdr:row>
      <xdr:rowOff>79629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70756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15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135992</xdr:rowOff>
    </xdr:from>
    <xdr:to>
      <xdr:col>46</xdr:col>
      <xdr:colOff>38100</xdr:colOff>
      <xdr:row>79</xdr:row>
      <xdr:rowOff>66142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57269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0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147041</xdr:rowOff>
    </xdr:from>
    <xdr:to>
      <xdr:col>41</xdr:col>
      <xdr:colOff>101600</xdr:colOff>
      <xdr:row>79</xdr:row>
      <xdr:rowOff>77191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68318</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1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143783</xdr:rowOff>
    </xdr:from>
    <xdr:to>
      <xdr:col>36</xdr:col>
      <xdr:colOff>165100</xdr:colOff>
      <xdr:row>79</xdr:row>
      <xdr:rowOff>73933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65060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0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168123</xdr:rowOff>
    </xdr:from>
    <xdr:to>
      <xdr:col>54</xdr:col>
      <xdr:colOff>189865</xdr:colOff>
      <xdr:row>98</xdr:row>
      <xdr:rowOff>167360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770073"/>
          <a:ext cx="1270" cy="1199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171187</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7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167360</xdr:rowOff>
    </xdr:from>
    <xdr:to>
      <xdr:col>55</xdr:col>
      <xdr:colOff>88900</xdr:colOff>
      <xdr:row>98</xdr:row>
      <xdr:rowOff>167360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6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114800</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5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168123</xdr:rowOff>
    </xdr:from>
    <xdr:to>
      <xdr:col>55</xdr:col>
      <xdr:colOff>88900</xdr:colOff>
      <xdr:row>91</xdr:row>
      <xdr:rowOff>168123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7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45859</xdr:rowOff>
    </xdr:from>
    <xdr:to>
      <xdr:col>55</xdr:col>
      <xdr:colOff>0</xdr:colOff>
      <xdr:row>94</xdr:row>
      <xdr:rowOff>152248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5647809"/>
          <a:ext cx="838200" cy="6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147414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06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168987</xdr:rowOff>
    </xdr:from>
    <xdr:to>
      <xdr:col>55</xdr:col>
      <xdr:colOff>50800</xdr:colOff>
      <xdr:row>97</xdr:row>
      <xdr:rowOff>99137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45859</xdr:rowOff>
    </xdr:from>
    <xdr:to>
      <xdr:col>50</xdr:col>
      <xdr:colOff>114300</xdr:colOff>
      <xdr:row>95</xdr:row>
      <xdr:rowOff>51181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5647809"/>
          <a:ext cx="889000" cy="69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2756</xdr:rowOff>
    </xdr:from>
    <xdr:to>
      <xdr:col>50</xdr:col>
      <xdr:colOff>165100</xdr:colOff>
      <xdr:row>97</xdr:row>
      <xdr:rowOff>104356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95483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51181</xdr:rowOff>
    </xdr:from>
    <xdr:to>
      <xdr:col>45</xdr:col>
      <xdr:colOff>177800</xdr:colOff>
      <xdr:row>96</xdr:row>
      <xdr:rowOff>128206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338931"/>
          <a:ext cx="889000" cy="2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5893</xdr:rowOff>
    </xdr:from>
    <xdr:to>
      <xdr:col>46</xdr:col>
      <xdr:colOff>38100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98620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128206</xdr:rowOff>
    </xdr:from>
    <xdr:to>
      <xdr:col>41</xdr:col>
      <xdr:colOff>50800</xdr:colOff>
      <xdr:row>97</xdr:row>
      <xdr:rowOff>26708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587406"/>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433</xdr:rowOff>
    </xdr:from>
    <xdr:to>
      <xdr:col>41</xdr:col>
      <xdr:colOff>101600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93160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35153</xdr:rowOff>
    </xdr:from>
    <xdr:to>
      <xdr:col>36</xdr:col>
      <xdr:colOff>165100</xdr:colOff>
      <xdr:row>97</xdr:row>
      <xdr:rowOff>136753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127880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101448</xdr:rowOff>
    </xdr:from>
    <xdr:to>
      <xdr:col>55</xdr:col>
      <xdr:colOff>50800</xdr:colOff>
      <xdr:row>95</xdr:row>
      <xdr:rowOff>31598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124325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166509</xdr:rowOff>
    </xdr:from>
    <xdr:to>
      <xdr:col>50</xdr:col>
      <xdr:colOff>165100</xdr:colOff>
      <xdr:row>91</xdr:row>
      <xdr:rowOff>96659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55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113186</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39795" y="1537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381</xdr:rowOff>
    </xdr:from>
    <xdr:to>
      <xdr:col>46</xdr:col>
      <xdr:colOff>38100</xdr:colOff>
      <xdr:row>95</xdr:row>
      <xdr:rowOff>101981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2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118508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77406</xdr:rowOff>
    </xdr:from>
    <xdr:to>
      <xdr:col>41</xdr:col>
      <xdr:colOff>101600</xdr:colOff>
      <xdr:row>97</xdr:row>
      <xdr:rowOff>7556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24083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3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147358</xdr:rowOff>
    </xdr:from>
    <xdr:to>
      <xdr:col>36</xdr:col>
      <xdr:colOff>165100</xdr:colOff>
      <xdr:row>97</xdr:row>
      <xdr:rowOff>77508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0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94035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38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130876</xdr:rowOff>
    </xdr:from>
    <xdr:to>
      <xdr:col>85</xdr:col>
      <xdr:colOff>127000</xdr:colOff>
      <xdr:row>38</xdr:row>
      <xdr:rowOff>35458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474526"/>
          <a:ext cx="838200" cy="7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35458</xdr:rowOff>
    </xdr:from>
    <xdr:to>
      <xdr:col>81</xdr:col>
      <xdr:colOff>50800</xdr:colOff>
      <xdr:row>38</xdr:row>
      <xdr:rowOff>53746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5055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53746</xdr:rowOff>
    </xdr:from>
    <xdr:to>
      <xdr:col>76</xdr:col>
      <xdr:colOff>114300</xdr:colOff>
      <xdr:row>38</xdr:row>
      <xdr:rowOff>63164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568846"/>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132478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1763</xdr:rowOff>
    </xdr:from>
    <xdr:to>
      <xdr:col>71</xdr:col>
      <xdr:colOff>177800</xdr:colOff>
      <xdr:row>38</xdr:row>
      <xdr:rowOff>63164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16863"/>
          <a:ext cx="889000" cy="6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80076</xdr:rowOff>
    </xdr:from>
    <xdr:to>
      <xdr:col>85</xdr:col>
      <xdr:colOff>177800</xdr:colOff>
      <xdr:row>38</xdr:row>
      <xdr:rowOff>10226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102953</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7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156108</xdr:rowOff>
    </xdr:from>
    <xdr:to>
      <xdr:col>81</xdr:col>
      <xdr:colOff>101600</xdr:colOff>
      <xdr:row>38</xdr:row>
      <xdr:rowOff>86258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102785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2946</xdr:rowOff>
    </xdr:from>
    <xdr:to>
      <xdr:col>76</xdr:col>
      <xdr:colOff>165100</xdr:colOff>
      <xdr:row>38</xdr:row>
      <xdr:rowOff>104546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121073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2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12364</xdr:rowOff>
    </xdr:from>
    <xdr:to>
      <xdr:col>72</xdr:col>
      <xdr:colOff>38100</xdr:colOff>
      <xdr:row>38</xdr:row>
      <xdr:rowOff>113964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130492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0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122413</xdr:rowOff>
    </xdr:from>
    <xdr:to>
      <xdr:col>67</xdr:col>
      <xdr:colOff>101600</xdr:colOff>
      <xdr:row>38</xdr:row>
      <xdr:rowOff>52563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6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69090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82169</xdr:rowOff>
    </xdr:from>
    <xdr:to>
      <xdr:col>85</xdr:col>
      <xdr:colOff>127000</xdr:colOff>
      <xdr:row>77</xdr:row>
      <xdr:rowOff>87757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83819"/>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85255</xdr:rowOff>
    </xdr:from>
    <xdr:to>
      <xdr:col>81</xdr:col>
      <xdr:colOff>50800</xdr:colOff>
      <xdr:row>77</xdr:row>
      <xdr:rowOff>87757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86905"/>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85255</xdr:rowOff>
    </xdr:from>
    <xdr:to>
      <xdr:col>76</xdr:col>
      <xdr:colOff>114300</xdr:colOff>
      <xdr:row>77</xdr:row>
      <xdr:rowOff>87033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86905"/>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78536</xdr:rowOff>
    </xdr:from>
    <xdr:to>
      <xdr:col>71</xdr:col>
      <xdr:colOff>177800</xdr:colOff>
      <xdr:row>77</xdr:row>
      <xdr:rowOff>87033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80186"/>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31369</xdr:rowOff>
    </xdr:from>
    <xdr:to>
      <xdr:col>85</xdr:col>
      <xdr:colOff>177800</xdr:colOff>
      <xdr:row>77</xdr:row>
      <xdr:rowOff>132969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9796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1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36957</xdr:rowOff>
    </xdr:from>
    <xdr:to>
      <xdr:col>81</xdr:col>
      <xdr:colOff>101600</xdr:colOff>
      <xdr:row>77</xdr:row>
      <xdr:rowOff>138557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129684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34455</xdr:rowOff>
    </xdr:from>
    <xdr:to>
      <xdr:col>76</xdr:col>
      <xdr:colOff>165100</xdr:colOff>
      <xdr:row>77</xdr:row>
      <xdr:rowOff>136055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127182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36233</xdr:rowOff>
    </xdr:from>
    <xdr:to>
      <xdr:col>72</xdr:col>
      <xdr:colOff>38100</xdr:colOff>
      <xdr:row>77</xdr:row>
      <xdr:rowOff>137833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128960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3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27736</xdr:rowOff>
    </xdr:from>
    <xdr:to>
      <xdr:col>67</xdr:col>
      <xdr:colOff>101600</xdr:colOff>
      <xdr:row>77</xdr:row>
      <xdr:rowOff>129336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120463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74969</xdr:rowOff>
    </xdr:from>
    <xdr:to>
      <xdr:col>85</xdr:col>
      <xdr:colOff>127000</xdr:colOff>
      <xdr:row>97</xdr:row>
      <xdr:rowOff>124768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05619"/>
          <a:ext cx="838200" cy="4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38421</xdr:rowOff>
    </xdr:from>
    <xdr:to>
      <xdr:col>81</xdr:col>
      <xdr:colOff>50800</xdr:colOff>
      <xdr:row>97</xdr:row>
      <xdr:rowOff>124768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669071"/>
          <a:ext cx="889000" cy="8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38421</xdr:rowOff>
    </xdr:from>
    <xdr:to>
      <xdr:col>76</xdr:col>
      <xdr:colOff>114300</xdr:colOff>
      <xdr:row>98</xdr:row>
      <xdr:rowOff>41704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69071"/>
          <a:ext cx="889000" cy="1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147363</xdr:rowOff>
    </xdr:from>
    <xdr:to>
      <xdr:col>71</xdr:col>
      <xdr:colOff>177800</xdr:colOff>
      <xdr:row>98</xdr:row>
      <xdr:rowOff>41704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778013"/>
          <a:ext cx="889000" cy="6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24169</xdr:rowOff>
    </xdr:from>
    <xdr:to>
      <xdr:col>85</xdr:col>
      <xdr:colOff>177800</xdr:colOff>
      <xdr:row>97</xdr:row>
      <xdr:rowOff>125769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47046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73968</xdr:rowOff>
    </xdr:from>
    <xdr:to>
      <xdr:col>81</xdr:col>
      <xdr:colOff>101600</xdr:colOff>
      <xdr:row>98</xdr:row>
      <xdr:rowOff>4118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166695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79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159071</xdr:rowOff>
    </xdr:from>
    <xdr:to>
      <xdr:col>76</xdr:col>
      <xdr:colOff>165100</xdr:colOff>
      <xdr:row>97</xdr:row>
      <xdr:rowOff>89221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105748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39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162354</xdr:rowOff>
    </xdr:from>
    <xdr:to>
      <xdr:col>72</xdr:col>
      <xdr:colOff>38100</xdr:colOff>
      <xdr:row>98</xdr:row>
      <xdr:rowOff>92504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83631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96563</xdr:rowOff>
    </xdr:from>
    <xdr:to>
      <xdr:col>67</xdr:col>
      <xdr:colOff>101600</xdr:colOff>
      <xdr:row>98</xdr:row>
      <xdr:rowOff>26713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2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43240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41783</xdr:rowOff>
    </xdr:from>
    <xdr:to>
      <xdr:col>116</xdr:col>
      <xdr:colOff>63500</xdr:colOff>
      <xdr:row>39</xdr:row>
      <xdr:rowOff>41783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28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41783</xdr:rowOff>
    </xdr:from>
    <xdr:to>
      <xdr:col>111</xdr:col>
      <xdr:colOff>177800</xdr:colOff>
      <xdr:row>39</xdr:row>
      <xdr:rowOff>41783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41783</xdr:rowOff>
    </xdr:from>
    <xdr:to>
      <xdr:col>107</xdr:col>
      <xdr:colOff>50800</xdr:colOff>
      <xdr:row>39</xdr:row>
      <xdr:rowOff>42672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28333"/>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42672</xdr:rowOff>
    </xdr:from>
    <xdr:to>
      <xdr:col>102</xdr:col>
      <xdr:colOff>114300</xdr:colOff>
      <xdr:row>39</xdr:row>
      <xdr:rowOff>44069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729222"/>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162433</xdr:rowOff>
    </xdr:from>
    <xdr:to>
      <xdr:col>116</xdr:col>
      <xdr:colOff>114300</xdr:colOff>
      <xdr:row>39</xdr:row>
      <xdr:rowOff>92583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77360</xdr:rowOff>
    </xdr:from>
    <xdr:ext cx="313932"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162433</xdr:rowOff>
    </xdr:from>
    <xdr:to>
      <xdr:col>112</xdr:col>
      <xdr:colOff>38100</xdr:colOff>
      <xdr:row>39</xdr:row>
      <xdr:rowOff>92583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83710</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66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162433</xdr:rowOff>
    </xdr:from>
    <xdr:to>
      <xdr:col>107</xdr:col>
      <xdr:colOff>101600</xdr:colOff>
      <xdr:row>39</xdr:row>
      <xdr:rowOff>92583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83710</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77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163322</xdr:rowOff>
    </xdr:from>
    <xdr:to>
      <xdr:col>102</xdr:col>
      <xdr:colOff>165100</xdr:colOff>
      <xdr:row>39</xdr:row>
      <xdr:rowOff>93472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84599</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88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164719</xdr:rowOff>
    </xdr:from>
    <xdr:to>
      <xdr:col>98</xdr:col>
      <xdr:colOff>38100</xdr:colOff>
      <xdr:row>39</xdr:row>
      <xdr:rowOff>94869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85996</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171018</xdr:rowOff>
    </xdr:from>
    <xdr:to>
      <xdr:col>116</xdr:col>
      <xdr:colOff>63500</xdr:colOff>
      <xdr:row>57</xdr:row>
      <xdr:rowOff>171132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43668"/>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169685</xdr:rowOff>
    </xdr:from>
    <xdr:to>
      <xdr:col>111</xdr:col>
      <xdr:colOff>177800</xdr:colOff>
      <xdr:row>57</xdr:row>
      <xdr:rowOff>171132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42335"/>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118021</xdr:rowOff>
    </xdr:from>
    <xdr:to>
      <xdr:col>107</xdr:col>
      <xdr:colOff>50800</xdr:colOff>
      <xdr:row>57</xdr:row>
      <xdr:rowOff>169685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890671"/>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118021</xdr:rowOff>
    </xdr:from>
    <xdr:to>
      <xdr:col>102</xdr:col>
      <xdr:colOff>114300</xdr:colOff>
      <xdr:row>57</xdr:row>
      <xdr:rowOff>169304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890671"/>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120218</xdr:rowOff>
    </xdr:from>
    <xdr:to>
      <xdr:col>116</xdr:col>
      <xdr:colOff>114300</xdr:colOff>
      <xdr:row>58</xdr:row>
      <xdr:rowOff>50368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143095</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4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120332</xdr:rowOff>
    </xdr:from>
    <xdr:to>
      <xdr:col>112</xdr:col>
      <xdr:colOff>38100</xdr:colOff>
      <xdr:row>58</xdr:row>
      <xdr:rowOff>50482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67009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118885</xdr:rowOff>
    </xdr:from>
    <xdr:to>
      <xdr:col>107</xdr:col>
      <xdr:colOff>101600</xdr:colOff>
      <xdr:row>58</xdr:row>
      <xdr:rowOff>49035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65562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66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67221</xdr:rowOff>
    </xdr:from>
    <xdr:to>
      <xdr:col>102</xdr:col>
      <xdr:colOff>165100</xdr:colOff>
      <xdr:row>57</xdr:row>
      <xdr:rowOff>168821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13898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118504</xdr:rowOff>
    </xdr:from>
    <xdr:to>
      <xdr:col>98</xdr:col>
      <xdr:colOff>38100</xdr:colOff>
      <xdr:row>58</xdr:row>
      <xdr:rowOff>48654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65181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66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45386</xdr:rowOff>
    </xdr:from>
    <xdr:to>
      <xdr:col>116</xdr:col>
      <xdr:colOff>63500</xdr:colOff>
      <xdr:row>76</xdr:row>
      <xdr:rowOff>152958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75586"/>
          <a:ext cx="838200" cy="1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152958</xdr:rowOff>
    </xdr:from>
    <xdr:to>
      <xdr:col>111</xdr:col>
      <xdr:colOff>177800</xdr:colOff>
      <xdr:row>77</xdr:row>
      <xdr:rowOff>14689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83158"/>
          <a:ext cx="889000" cy="3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8353</xdr:rowOff>
    </xdr:from>
    <xdr:to>
      <xdr:col>107</xdr:col>
      <xdr:colOff>50800</xdr:colOff>
      <xdr:row>77</xdr:row>
      <xdr:rowOff>14689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10003"/>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8353</xdr:rowOff>
    </xdr:from>
    <xdr:to>
      <xdr:col>102</xdr:col>
      <xdr:colOff>114300</xdr:colOff>
      <xdr:row>77</xdr:row>
      <xdr:rowOff>94273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10003"/>
          <a:ext cx="889000" cy="8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166036</xdr:rowOff>
    </xdr:from>
    <xdr:to>
      <xdr:col>116</xdr:col>
      <xdr:colOff>114300</xdr:colOff>
      <xdr:row>76</xdr:row>
      <xdr:rowOff>96186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2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144463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0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102158</xdr:rowOff>
    </xdr:from>
    <xdr:to>
      <xdr:col>112</xdr:col>
      <xdr:colOff>38100</xdr:colOff>
      <xdr:row>77</xdr:row>
      <xdr:rowOff>32308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23435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2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135339</xdr:rowOff>
    </xdr:from>
    <xdr:to>
      <xdr:col>107</xdr:col>
      <xdr:colOff>101600</xdr:colOff>
      <xdr:row>77</xdr:row>
      <xdr:rowOff>65489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56616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5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129003</xdr:rowOff>
    </xdr:from>
    <xdr:to>
      <xdr:col>102</xdr:col>
      <xdr:colOff>165100</xdr:colOff>
      <xdr:row>77</xdr:row>
      <xdr:rowOff>59153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50280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43473</xdr:rowOff>
    </xdr:from>
    <xdr:to>
      <xdr:col>98</xdr:col>
      <xdr:colOff>38100</xdr:colOff>
      <xdr:row>77</xdr:row>
      <xdr:rowOff>145073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136200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a:t>
          </a:r>
          <a:r>
            <a:rPr kumimoji="1" lang="ja-JP" altLang="en-US" sz="1100">
              <a:solidFill>
                <a:sysClr val="windowText" lastClr="000000"/>
              </a:solidFill>
              <a:effectLst/>
              <a:latin typeface="+mn-lt"/>
              <a:ea typeface="+mn-ea"/>
              <a:cs typeface="+mn-cs"/>
            </a:rPr>
            <a:t>４５９，１６２</a:t>
          </a:r>
          <a:r>
            <a:rPr kumimoji="1" lang="ja-JP" altLang="ja-JP" sz="1100">
              <a:solidFill>
                <a:sysClr val="windowText" lastClr="000000"/>
              </a:solidFill>
              <a:effectLst/>
              <a:latin typeface="+mn-lt"/>
              <a:ea typeface="+mn-ea"/>
              <a:cs typeface="+mn-cs"/>
            </a:rPr>
            <a:t>円となっている。普通建設事業費が前年度から大きく</a:t>
          </a:r>
          <a:r>
            <a:rPr kumimoji="1" lang="ja-JP" altLang="en-US" sz="1100">
              <a:solidFill>
                <a:sysClr val="windowText" lastClr="000000"/>
              </a:solidFill>
              <a:effectLst/>
              <a:latin typeface="+mn-lt"/>
              <a:ea typeface="+mn-ea"/>
              <a:cs typeface="+mn-cs"/>
            </a:rPr>
            <a:t>減少して</a:t>
          </a:r>
          <a:r>
            <a:rPr kumimoji="1" lang="ja-JP" altLang="ja-JP" sz="1100">
              <a:solidFill>
                <a:sysClr val="windowText" lastClr="000000"/>
              </a:solidFill>
              <a:effectLst/>
              <a:latin typeface="+mn-lt"/>
              <a:ea typeface="+mn-ea"/>
              <a:cs typeface="+mn-cs"/>
            </a:rPr>
            <a:t>いるのは、新庁舎整備事業</a:t>
          </a:r>
          <a:r>
            <a:rPr kumimoji="1" lang="ja-JP" altLang="en-US" sz="1100">
              <a:solidFill>
                <a:sysClr val="windowText" lastClr="000000"/>
              </a:solidFill>
              <a:effectLst/>
              <a:latin typeface="+mn-lt"/>
              <a:ea typeface="+mn-ea"/>
              <a:cs typeface="+mn-cs"/>
            </a:rPr>
            <a:t>が完了を迎えつつある</a:t>
          </a:r>
          <a:r>
            <a:rPr kumimoji="1" lang="ja-JP" altLang="ja-JP" sz="1100">
              <a:solidFill>
                <a:sysClr val="windowText" lastClr="000000"/>
              </a:solidFill>
              <a:effectLst/>
              <a:latin typeface="+mn-lt"/>
              <a:ea typeface="+mn-ea"/>
              <a:cs typeface="+mn-cs"/>
            </a:rPr>
            <a:t>ためである。</a:t>
          </a:r>
          <a:r>
            <a:rPr kumimoji="1" lang="ja-JP" altLang="en-US" sz="1100">
              <a:solidFill>
                <a:sysClr val="windowText" lastClr="000000"/>
              </a:solidFill>
              <a:effectLst/>
              <a:latin typeface="+mn-lt"/>
              <a:ea typeface="+mn-ea"/>
              <a:cs typeface="+mn-cs"/>
            </a:rPr>
            <a:t>また、物件費は給食費の公会計化に伴う給食材料費の予算計上や自治体</a:t>
          </a:r>
          <a:r>
            <a:rPr kumimoji="1" lang="en-US" altLang="ja-JP" sz="1100">
              <a:solidFill>
                <a:sysClr val="windowText" lastClr="000000"/>
              </a:solidFill>
              <a:effectLst/>
              <a:latin typeface="+mn-lt"/>
              <a:ea typeface="+mn-ea"/>
              <a:cs typeface="+mn-cs"/>
            </a:rPr>
            <a:t>DX</a:t>
          </a:r>
          <a:r>
            <a:rPr kumimoji="1" lang="ja-JP" altLang="en-US" sz="1100">
              <a:solidFill>
                <a:sysClr val="windowText" lastClr="000000"/>
              </a:solidFill>
              <a:effectLst/>
              <a:latin typeface="+mn-lt"/>
              <a:ea typeface="+mn-ea"/>
              <a:cs typeface="+mn-cs"/>
            </a:rPr>
            <a:t>の推進により増、扶助費は住民税非課税世帯等への臨時特別給付金や障害福祉関係経費の増等により増となっている。</a:t>
          </a:r>
          <a:r>
            <a:rPr kumimoji="1" lang="ja-JP" altLang="ja-JP" sz="1100">
              <a:solidFill>
                <a:sysClr val="windowText" lastClr="000000"/>
              </a:solidFill>
              <a:effectLst/>
              <a:latin typeface="+mn-lt"/>
              <a:ea typeface="+mn-ea"/>
              <a:cs typeface="+mn-cs"/>
            </a:rPr>
            <a:t>今後も大型事業の進捗に伴い、普通建設事業費や公債費の増が見込まれることから、計画的に基金の取崩しを行う予定である。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74,492
72,586
71.72
35,422,753
34,203,965
968,049
16,752,802
23,161,405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152959</xdr:rowOff>
    </xdr:from>
    <xdr:to>
      <xdr:col>24</xdr:col>
      <xdr:colOff>63500</xdr:colOff>
      <xdr:row>35</xdr:row>
      <xdr:rowOff>12598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82259"/>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12598</xdr:rowOff>
    </xdr:from>
    <xdr:to>
      <xdr:col>19</xdr:col>
      <xdr:colOff>177800</xdr:colOff>
      <xdr:row>35</xdr:row>
      <xdr:rowOff>63805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13348"/>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31801</xdr:rowOff>
    </xdr:from>
    <xdr:to>
      <xdr:col>15</xdr:col>
      <xdr:colOff>50800</xdr:colOff>
      <xdr:row>35</xdr:row>
      <xdr:rowOff>63805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255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142901</xdr:rowOff>
    </xdr:from>
    <xdr:to>
      <xdr:col>10</xdr:col>
      <xdr:colOff>114300</xdr:colOff>
      <xdr:row>35</xdr:row>
      <xdr:rowOff>31801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72201"/>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102159</xdr:rowOff>
    </xdr:from>
    <xdr:to>
      <xdr:col>24</xdr:col>
      <xdr:colOff>114300</xdr:colOff>
      <xdr:row>35</xdr:row>
      <xdr:rowOff>32309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125036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8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133248</xdr:rowOff>
    </xdr:from>
    <xdr:to>
      <xdr:col>20</xdr:col>
      <xdr:colOff>38100</xdr:colOff>
      <xdr:row>35</xdr:row>
      <xdr:rowOff>63398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79925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13005</xdr:rowOff>
    </xdr:from>
    <xdr:to>
      <xdr:col>15</xdr:col>
      <xdr:colOff>101600</xdr:colOff>
      <xdr:row>35</xdr:row>
      <xdr:rowOff>114605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131132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152451</xdr:rowOff>
    </xdr:from>
    <xdr:to>
      <xdr:col>10</xdr:col>
      <xdr:colOff>165100</xdr:colOff>
      <xdr:row>35</xdr:row>
      <xdr:rowOff>82601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99128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92101</xdr:rowOff>
    </xdr:from>
    <xdr:to>
      <xdr:col>6</xdr:col>
      <xdr:colOff>38100</xdr:colOff>
      <xdr:row>35</xdr:row>
      <xdr:rowOff>22251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38778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9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117175</xdr:rowOff>
    </xdr:from>
    <xdr:to>
      <xdr:col>24</xdr:col>
      <xdr:colOff>63500</xdr:colOff>
      <xdr:row>55</xdr:row>
      <xdr:rowOff>95390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04025"/>
          <a:ext cx="838200" cy="3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117175</xdr:rowOff>
    </xdr:from>
    <xdr:to>
      <xdr:col>19</xdr:col>
      <xdr:colOff>177800</xdr:colOff>
      <xdr:row>55</xdr:row>
      <xdr:rowOff>74366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04025"/>
          <a:ext cx="889000" cy="30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76957</xdr:rowOff>
    </xdr:from>
    <xdr:to>
      <xdr:col>15</xdr:col>
      <xdr:colOff>50800</xdr:colOff>
      <xdr:row>55</xdr:row>
      <xdr:rowOff>74366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92357"/>
          <a:ext cx="889000" cy="5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76957</xdr:rowOff>
    </xdr:from>
    <xdr:to>
      <xdr:col>10</xdr:col>
      <xdr:colOff>114300</xdr:colOff>
      <xdr:row>56</xdr:row>
      <xdr:rowOff>138465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92357"/>
          <a:ext cx="889000" cy="74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44590</xdr:rowOff>
    </xdr:from>
    <xdr:to>
      <xdr:col>24</xdr:col>
      <xdr:colOff>114300</xdr:colOff>
      <xdr:row>55</xdr:row>
      <xdr:rowOff>146190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7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67467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66375</xdr:rowOff>
    </xdr:from>
    <xdr:to>
      <xdr:col>20</xdr:col>
      <xdr:colOff>38100</xdr:colOff>
      <xdr:row>53</xdr:row>
      <xdr:rowOff>167975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13052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2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23566</xdr:rowOff>
    </xdr:from>
    <xdr:to>
      <xdr:col>15</xdr:col>
      <xdr:colOff>101600</xdr:colOff>
      <xdr:row>55</xdr:row>
      <xdr:rowOff>125166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141693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26157</xdr:rowOff>
    </xdr:from>
    <xdr:to>
      <xdr:col>10</xdr:col>
      <xdr:colOff>165100</xdr:colOff>
      <xdr:row>52</xdr:row>
      <xdr:rowOff>127757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4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118884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3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87665</xdr:rowOff>
    </xdr:from>
    <xdr:to>
      <xdr:col>6</xdr:col>
      <xdr:colOff>38100</xdr:colOff>
      <xdr:row>57</xdr:row>
      <xdr:rowOff>17815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8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34342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6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97923</xdr:rowOff>
    </xdr:from>
    <xdr:to>
      <xdr:col>24</xdr:col>
      <xdr:colOff>63500</xdr:colOff>
      <xdr:row>77</xdr:row>
      <xdr:rowOff>71072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8123"/>
          <a:ext cx="838200" cy="14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79674</xdr:rowOff>
    </xdr:from>
    <xdr:to>
      <xdr:col>19</xdr:col>
      <xdr:colOff>177800</xdr:colOff>
      <xdr:row>77</xdr:row>
      <xdr:rowOff>71072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09874"/>
          <a:ext cx="889000" cy="16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79674</xdr:rowOff>
    </xdr:from>
    <xdr:to>
      <xdr:col>15</xdr:col>
      <xdr:colOff>50800</xdr:colOff>
      <xdr:row>78</xdr:row>
      <xdr:rowOff>13979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9874"/>
          <a:ext cx="889000" cy="27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13979</xdr:rowOff>
    </xdr:from>
    <xdr:to>
      <xdr:col>10</xdr:col>
      <xdr:colOff>114300</xdr:colOff>
      <xdr:row>78</xdr:row>
      <xdr:rowOff>77130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7079"/>
          <a:ext cx="889000" cy="6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47123</xdr:rowOff>
    </xdr:from>
    <xdr:to>
      <xdr:col>24</xdr:col>
      <xdr:colOff>114300</xdr:colOff>
      <xdr:row>76</xdr:row>
      <xdr:rowOff>148723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25550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20272</xdr:rowOff>
    </xdr:from>
    <xdr:to>
      <xdr:col>20</xdr:col>
      <xdr:colOff>38100</xdr:colOff>
      <xdr:row>77</xdr:row>
      <xdr:rowOff>121872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112999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28874</xdr:rowOff>
    </xdr:from>
    <xdr:to>
      <xdr:col>15</xdr:col>
      <xdr:colOff>101600</xdr:colOff>
      <xdr:row>76</xdr:row>
      <xdr:rowOff>130474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121601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5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134629</xdr:rowOff>
    </xdr:from>
    <xdr:to>
      <xdr:col>10</xdr:col>
      <xdr:colOff>165100</xdr:colOff>
      <xdr:row>78</xdr:row>
      <xdr:rowOff>64779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55906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26330</xdr:rowOff>
    </xdr:from>
    <xdr:to>
      <xdr:col>6</xdr:col>
      <xdr:colOff>38100</xdr:colOff>
      <xdr:row>78</xdr:row>
      <xdr:rowOff>127930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119057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156563</xdr:rowOff>
    </xdr:from>
    <xdr:to>
      <xdr:col>24</xdr:col>
      <xdr:colOff>63500</xdr:colOff>
      <xdr:row>99</xdr:row>
      <xdr:rowOff>11542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58663"/>
          <a:ext cx="8382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156563</xdr:rowOff>
    </xdr:from>
    <xdr:to>
      <xdr:col>19</xdr:col>
      <xdr:colOff>177800</xdr:colOff>
      <xdr:row>99</xdr:row>
      <xdr:rowOff>30821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58663"/>
          <a:ext cx="889000" cy="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30821</xdr:rowOff>
    </xdr:from>
    <xdr:to>
      <xdr:col>15</xdr:col>
      <xdr:colOff>50800</xdr:colOff>
      <xdr:row>99</xdr:row>
      <xdr:rowOff>52800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04371"/>
          <a:ext cx="889000" cy="2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52800</xdr:rowOff>
    </xdr:from>
    <xdr:to>
      <xdr:col>10</xdr:col>
      <xdr:colOff>114300</xdr:colOff>
      <xdr:row>99</xdr:row>
      <xdr:rowOff>102274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26350"/>
          <a:ext cx="889000" cy="4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132192</xdr:rowOff>
    </xdr:from>
    <xdr:to>
      <xdr:col>24</xdr:col>
      <xdr:colOff>114300</xdr:colOff>
      <xdr:row>99</xdr:row>
      <xdr:rowOff>62342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3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110619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1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105763</xdr:rowOff>
    </xdr:from>
    <xdr:to>
      <xdr:col>20</xdr:col>
      <xdr:colOff>38100</xdr:colOff>
      <xdr:row>99</xdr:row>
      <xdr:rowOff>35913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0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27040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151471</xdr:rowOff>
    </xdr:from>
    <xdr:to>
      <xdr:col>15</xdr:col>
      <xdr:colOff>101600</xdr:colOff>
      <xdr:row>99</xdr:row>
      <xdr:rowOff>81621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5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72748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4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2000</xdr:rowOff>
    </xdr:from>
    <xdr:to>
      <xdr:col>10</xdr:col>
      <xdr:colOff>165100</xdr:colOff>
      <xdr:row>99</xdr:row>
      <xdr:rowOff>103600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94727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51474</xdr:rowOff>
    </xdr:from>
    <xdr:to>
      <xdr:col>6</xdr:col>
      <xdr:colOff>38100</xdr:colOff>
      <xdr:row>99</xdr:row>
      <xdr:rowOff>153074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144201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26380</xdr:rowOff>
    </xdr:from>
    <xdr:to>
      <xdr:col>55</xdr:col>
      <xdr:colOff>0</xdr:colOff>
      <xdr:row>37</xdr:row>
      <xdr:rowOff>28666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37003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14950</xdr:rowOff>
    </xdr:from>
    <xdr:to>
      <xdr:col>50</xdr:col>
      <xdr:colOff>114300</xdr:colOff>
      <xdr:row>37</xdr:row>
      <xdr:rowOff>28666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3586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14950</xdr:rowOff>
    </xdr:from>
    <xdr:to>
      <xdr:col>45</xdr:col>
      <xdr:colOff>177800</xdr:colOff>
      <xdr:row>37</xdr:row>
      <xdr:rowOff>22134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358600"/>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13643</xdr:rowOff>
    </xdr:from>
    <xdr:to>
      <xdr:col>41</xdr:col>
      <xdr:colOff>50800</xdr:colOff>
      <xdr:row>37</xdr:row>
      <xdr:rowOff>22134</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357293"/>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147030</xdr:rowOff>
    </xdr:from>
    <xdr:to>
      <xdr:col>55</xdr:col>
      <xdr:colOff>50800</xdr:colOff>
      <xdr:row>37</xdr:row>
      <xdr:rowOff>77180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3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169907</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17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149316</xdr:rowOff>
    </xdr:from>
    <xdr:to>
      <xdr:col>50</xdr:col>
      <xdr:colOff>165100</xdr:colOff>
      <xdr:row>37</xdr:row>
      <xdr:rowOff>79466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32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95993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0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135600</xdr:rowOff>
    </xdr:from>
    <xdr:to>
      <xdr:col>46</xdr:col>
      <xdr:colOff>38100</xdr:colOff>
      <xdr:row>37</xdr:row>
      <xdr:rowOff>65750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30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82277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608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142784</xdr:rowOff>
    </xdr:from>
    <xdr:to>
      <xdr:col>41</xdr:col>
      <xdr:colOff>101600</xdr:colOff>
      <xdr:row>37</xdr:row>
      <xdr:rowOff>72934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3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89461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6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134293</xdr:rowOff>
    </xdr:from>
    <xdr:to>
      <xdr:col>36</xdr:col>
      <xdr:colOff>165100</xdr:colOff>
      <xdr:row>37</xdr:row>
      <xdr:rowOff>64443</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80970</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608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158674</xdr:rowOff>
    </xdr:from>
    <xdr:to>
      <xdr:col>55</xdr:col>
      <xdr:colOff>0</xdr:colOff>
      <xdr:row>57</xdr:row>
      <xdr:rowOff>168999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31324"/>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155397</xdr:rowOff>
    </xdr:from>
    <xdr:to>
      <xdr:col>50</xdr:col>
      <xdr:colOff>114300</xdr:colOff>
      <xdr:row>57</xdr:row>
      <xdr:rowOff>158674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28047"/>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143167</xdr:rowOff>
    </xdr:from>
    <xdr:to>
      <xdr:col>45</xdr:col>
      <xdr:colOff>177800</xdr:colOff>
      <xdr:row>57</xdr:row>
      <xdr:rowOff>155397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915817"/>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143167</xdr:rowOff>
    </xdr:from>
    <xdr:to>
      <xdr:col>41</xdr:col>
      <xdr:colOff>50800</xdr:colOff>
      <xdr:row>57</xdr:row>
      <xdr:rowOff>163855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15817"/>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118199</xdr:rowOff>
    </xdr:from>
    <xdr:to>
      <xdr:col>55</xdr:col>
      <xdr:colOff>50800</xdr:colOff>
      <xdr:row>58</xdr:row>
      <xdr:rowOff>48349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96626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6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107874</xdr:rowOff>
    </xdr:from>
    <xdr:to>
      <xdr:col>50</xdr:col>
      <xdr:colOff>165100</xdr:colOff>
      <xdr:row>58</xdr:row>
      <xdr:rowOff>38024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29151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99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104597</xdr:rowOff>
    </xdr:from>
    <xdr:to>
      <xdr:col>46</xdr:col>
      <xdr:colOff>38100</xdr:colOff>
      <xdr:row>58</xdr:row>
      <xdr:rowOff>34747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25874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96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92367</xdr:rowOff>
    </xdr:from>
    <xdr:to>
      <xdr:col>41</xdr:col>
      <xdr:colOff>101600</xdr:colOff>
      <xdr:row>58</xdr:row>
      <xdr:rowOff>22517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39044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64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113055</xdr:rowOff>
    </xdr:from>
    <xdr:to>
      <xdr:col>36</xdr:col>
      <xdr:colOff>165100</xdr:colOff>
      <xdr:row>58</xdr:row>
      <xdr:rowOff>43205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34332</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997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84672</xdr:rowOff>
    </xdr:from>
    <xdr:to>
      <xdr:col>55</xdr:col>
      <xdr:colOff>0</xdr:colOff>
      <xdr:row>76</xdr:row>
      <xdr:rowOff>156649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114872"/>
          <a:ext cx="838200" cy="7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84672</xdr:rowOff>
    </xdr:from>
    <xdr:to>
      <xdr:col>50</xdr:col>
      <xdr:colOff>114300</xdr:colOff>
      <xdr:row>77</xdr:row>
      <xdr:rowOff>28142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114872"/>
          <a:ext cx="889000" cy="1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98357</xdr:rowOff>
    </xdr:from>
    <xdr:to>
      <xdr:col>45</xdr:col>
      <xdr:colOff>177800</xdr:colOff>
      <xdr:row>77</xdr:row>
      <xdr:rowOff>28142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128557"/>
          <a:ext cx="889000" cy="10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98357</xdr:rowOff>
    </xdr:from>
    <xdr:to>
      <xdr:col>41</xdr:col>
      <xdr:colOff>50800</xdr:colOff>
      <xdr:row>77</xdr:row>
      <xdr:rowOff>119583</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128557"/>
          <a:ext cx="889000" cy="19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105849</xdr:rowOff>
    </xdr:from>
    <xdr:to>
      <xdr:col>55</xdr:col>
      <xdr:colOff>50800</xdr:colOff>
      <xdr:row>77</xdr:row>
      <xdr:rowOff>35999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13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128726</xdr:rowOff>
    </xdr:from>
    <xdr:ext cx="534377"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29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33872</xdr:rowOff>
    </xdr:from>
    <xdr:to>
      <xdr:col>50</xdr:col>
      <xdr:colOff>165100</xdr:colOff>
      <xdr:row>76</xdr:row>
      <xdr:rowOff>135472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0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151999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283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148792</xdr:rowOff>
    </xdr:from>
    <xdr:to>
      <xdr:col>46</xdr:col>
      <xdr:colOff>38100</xdr:colOff>
      <xdr:row>77</xdr:row>
      <xdr:rowOff>78942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1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95470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483111" y="129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47557</xdr:rowOff>
    </xdr:from>
    <xdr:to>
      <xdr:col>41</xdr:col>
      <xdr:colOff>101600</xdr:colOff>
      <xdr:row>76</xdr:row>
      <xdr:rowOff>149157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07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165683</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594111" y="1285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68783</xdr:rowOff>
    </xdr:from>
    <xdr:to>
      <xdr:col>36</xdr:col>
      <xdr:colOff>165100</xdr:colOff>
      <xdr:row>77</xdr:row>
      <xdr:rowOff>170383</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2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15460</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04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133414</xdr:rowOff>
    </xdr:from>
    <xdr:to>
      <xdr:col>55</xdr:col>
      <xdr:colOff>0</xdr:colOff>
      <xdr:row>96</xdr:row>
      <xdr:rowOff>42453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21164"/>
          <a:ext cx="838200" cy="8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10381</xdr:rowOff>
    </xdr:from>
    <xdr:to>
      <xdr:col>50</xdr:col>
      <xdr:colOff>114300</xdr:colOff>
      <xdr:row>95</xdr:row>
      <xdr:rowOff>133414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298131"/>
          <a:ext cx="889000" cy="1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10381</xdr:rowOff>
    </xdr:from>
    <xdr:to>
      <xdr:col>45</xdr:col>
      <xdr:colOff>177800</xdr:colOff>
      <xdr:row>96</xdr:row>
      <xdr:rowOff>105639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298131"/>
          <a:ext cx="889000" cy="26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105639</xdr:rowOff>
    </xdr:from>
    <xdr:to>
      <xdr:col>41</xdr:col>
      <xdr:colOff>50800</xdr:colOff>
      <xdr:row>97</xdr:row>
      <xdr:rowOff>31710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64839"/>
          <a:ext cx="889000" cy="9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163103</xdr:rowOff>
    </xdr:from>
    <xdr:to>
      <xdr:col>55</xdr:col>
      <xdr:colOff>50800</xdr:colOff>
      <xdr:row>96</xdr:row>
      <xdr:rowOff>93253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5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141530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2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82614</xdr:rowOff>
    </xdr:from>
    <xdr:to>
      <xdr:col>50</xdr:col>
      <xdr:colOff>165100</xdr:colOff>
      <xdr:row>96</xdr:row>
      <xdr:rowOff>12764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29291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4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131031</xdr:rowOff>
    </xdr:from>
    <xdr:to>
      <xdr:col>46</xdr:col>
      <xdr:colOff>38100</xdr:colOff>
      <xdr:row>95</xdr:row>
      <xdr:rowOff>61181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77708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02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54839</xdr:rowOff>
    </xdr:from>
    <xdr:to>
      <xdr:col>41</xdr:col>
      <xdr:colOff>101600</xdr:colOff>
      <xdr:row>96</xdr:row>
      <xdr:rowOff>156439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147566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0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152360</xdr:rowOff>
    </xdr:from>
    <xdr:to>
      <xdr:col>36</xdr:col>
      <xdr:colOff>165100</xdr:colOff>
      <xdr:row>97</xdr:row>
      <xdr:rowOff>82510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73637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0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167132</xdr:rowOff>
    </xdr:from>
    <xdr:to>
      <xdr:col>85</xdr:col>
      <xdr:colOff>127000</xdr:colOff>
      <xdr:row>39</xdr:row>
      <xdr:rowOff>17246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682232"/>
          <a:ext cx="8382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167132</xdr:rowOff>
    </xdr:from>
    <xdr:to>
      <xdr:col>81</xdr:col>
      <xdr:colOff>50800</xdr:colOff>
      <xdr:row>39</xdr:row>
      <xdr:rowOff>28524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682232"/>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28524</xdr:rowOff>
    </xdr:from>
    <xdr:to>
      <xdr:col>76</xdr:col>
      <xdr:colOff>114300</xdr:colOff>
      <xdr:row>39</xdr:row>
      <xdr:rowOff>36068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71507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6998</xdr:rowOff>
    </xdr:from>
    <xdr:to>
      <xdr:col>71</xdr:col>
      <xdr:colOff>177800</xdr:colOff>
      <xdr:row>39</xdr:row>
      <xdr:rowOff>36068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693548"/>
          <a:ext cx="8890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137896</xdr:rowOff>
    </xdr:from>
    <xdr:to>
      <xdr:col>85</xdr:col>
      <xdr:colOff>177800</xdr:colOff>
      <xdr:row>39</xdr:row>
      <xdr:rowOff>68046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52823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116332</xdr:rowOff>
    </xdr:from>
    <xdr:to>
      <xdr:col>81</xdr:col>
      <xdr:colOff>101600</xdr:colOff>
      <xdr:row>39</xdr:row>
      <xdr:rowOff>46482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37609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149174</xdr:rowOff>
    </xdr:from>
    <xdr:to>
      <xdr:col>76</xdr:col>
      <xdr:colOff>165100</xdr:colOff>
      <xdr:row>39</xdr:row>
      <xdr:rowOff>79324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70451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156718</xdr:rowOff>
    </xdr:from>
    <xdr:to>
      <xdr:col>72</xdr:col>
      <xdr:colOff>38100</xdr:colOff>
      <xdr:row>39</xdr:row>
      <xdr:rowOff>86868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77995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7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127648</xdr:rowOff>
    </xdr:from>
    <xdr:to>
      <xdr:col>67</xdr:col>
      <xdr:colOff>101600</xdr:colOff>
      <xdr:row>39</xdr:row>
      <xdr:rowOff>57798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6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48925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7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8369</xdr:rowOff>
    </xdr:from>
    <xdr:to>
      <xdr:col>85</xdr:col>
      <xdr:colOff>127000</xdr:colOff>
      <xdr:row>56</xdr:row>
      <xdr:rowOff>140206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09569"/>
          <a:ext cx="838200" cy="1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140206</xdr:rowOff>
    </xdr:from>
    <xdr:to>
      <xdr:col>81</xdr:col>
      <xdr:colOff>50800</xdr:colOff>
      <xdr:row>57</xdr:row>
      <xdr:rowOff>49109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41406"/>
          <a:ext cx="889000" cy="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107321</xdr:rowOff>
    </xdr:from>
    <xdr:to>
      <xdr:col>76</xdr:col>
      <xdr:colOff>114300</xdr:colOff>
      <xdr:row>57</xdr:row>
      <xdr:rowOff>49109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08521"/>
          <a:ext cx="889000" cy="1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107321</xdr:rowOff>
    </xdr:from>
    <xdr:to>
      <xdr:col>71</xdr:col>
      <xdr:colOff>177800</xdr:colOff>
      <xdr:row>57</xdr:row>
      <xdr:rowOff>161009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08521"/>
          <a:ext cx="889000" cy="22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129019</xdr:rowOff>
    </xdr:from>
    <xdr:to>
      <xdr:col>85</xdr:col>
      <xdr:colOff>177800</xdr:colOff>
      <xdr:row>56</xdr:row>
      <xdr:rowOff>59169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151896</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41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89406</xdr:rowOff>
    </xdr:from>
    <xdr:to>
      <xdr:col>81</xdr:col>
      <xdr:colOff>101600</xdr:colOff>
      <xdr:row>57</xdr:row>
      <xdr:rowOff>19556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36083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169759</xdr:rowOff>
    </xdr:from>
    <xdr:to>
      <xdr:col>76</xdr:col>
      <xdr:colOff>165100</xdr:colOff>
      <xdr:row>57</xdr:row>
      <xdr:rowOff>99909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91036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56521</xdr:rowOff>
    </xdr:from>
    <xdr:to>
      <xdr:col>72</xdr:col>
      <xdr:colOff>38100</xdr:colOff>
      <xdr:row>56</xdr:row>
      <xdr:rowOff>158121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149248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5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110209</xdr:rowOff>
    </xdr:from>
    <xdr:to>
      <xdr:col>67</xdr:col>
      <xdr:colOff>101600</xdr:colOff>
      <xdr:row>58</xdr:row>
      <xdr:rowOff>40359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31486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7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130876</xdr:rowOff>
    </xdr:from>
    <xdr:to>
      <xdr:col>85</xdr:col>
      <xdr:colOff>127000</xdr:colOff>
      <xdr:row>78</xdr:row>
      <xdr:rowOff>35458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332526"/>
          <a:ext cx="838200" cy="7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35458</xdr:rowOff>
    </xdr:from>
    <xdr:to>
      <xdr:col>81</xdr:col>
      <xdr:colOff>50800</xdr:colOff>
      <xdr:row>78</xdr:row>
      <xdr:rowOff>53747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0855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53747</xdr:rowOff>
    </xdr:from>
    <xdr:to>
      <xdr:col>76</xdr:col>
      <xdr:colOff>114300</xdr:colOff>
      <xdr:row>78</xdr:row>
      <xdr:rowOff>63165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26847"/>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132387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1763</xdr:rowOff>
    </xdr:from>
    <xdr:to>
      <xdr:col>71</xdr:col>
      <xdr:colOff>177800</xdr:colOff>
      <xdr:row>78</xdr:row>
      <xdr:rowOff>63165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74863"/>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80076</xdr:rowOff>
    </xdr:from>
    <xdr:to>
      <xdr:col>85</xdr:col>
      <xdr:colOff>177800</xdr:colOff>
      <xdr:row>78</xdr:row>
      <xdr:rowOff>10226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2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102953</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13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156108</xdr:rowOff>
    </xdr:from>
    <xdr:to>
      <xdr:col>81</xdr:col>
      <xdr:colOff>101600</xdr:colOff>
      <xdr:row>78</xdr:row>
      <xdr:rowOff>86258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102785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3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2947</xdr:rowOff>
    </xdr:from>
    <xdr:to>
      <xdr:col>76</xdr:col>
      <xdr:colOff>165100</xdr:colOff>
      <xdr:row>78</xdr:row>
      <xdr:rowOff>104547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121074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15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12365</xdr:rowOff>
    </xdr:from>
    <xdr:to>
      <xdr:col>72</xdr:col>
      <xdr:colOff>38100</xdr:colOff>
      <xdr:row>78</xdr:row>
      <xdr:rowOff>113965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130492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6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122413</xdr:rowOff>
    </xdr:from>
    <xdr:to>
      <xdr:col>67</xdr:col>
      <xdr:colOff>101600</xdr:colOff>
      <xdr:row>78</xdr:row>
      <xdr:rowOff>52563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2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69090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09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82169</xdr:rowOff>
    </xdr:from>
    <xdr:to>
      <xdr:col>85</xdr:col>
      <xdr:colOff>127000</xdr:colOff>
      <xdr:row>97</xdr:row>
      <xdr:rowOff>87757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12819"/>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85026</xdr:rowOff>
    </xdr:from>
    <xdr:to>
      <xdr:col>81</xdr:col>
      <xdr:colOff>50800</xdr:colOff>
      <xdr:row>97</xdr:row>
      <xdr:rowOff>87757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15676"/>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85026</xdr:rowOff>
    </xdr:from>
    <xdr:to>
      <xdr:col>76</xdr:col>
      <xdr:colOff>114300</xdr:colOff>
      <xdr:row>97</xdr:row>
      <xdr:rowOff>87033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15676"/>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78536</xdr:rowOff>
    </xdr:from>
    <xdr:to>
      <xdr:col>71</xdr:col>
      <xdr:colOff>177800</xdr:colOff>
      <xdr:row>97</xdr:row>
      <xdr:rowOff>87033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09186"/>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31369</xdr:rowOff>
    </xdr:from>
    <xdr:to>
      <xdr:col>85</xdr:col>
      <xdr:colOff>177800</xdr:colOff>
      <xdr:row>97</xdr:row>
      <xdr:rowOff>132969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9796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4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36957</xdr:rowOff>
    </xdr:from>
    <xdr:to>
      <xdr:col>81</xdr:col>
      <xdr:colOff>101600</xdr:colOff>
      <xdr:row>97</xdr:row>
      <xdr:rowOff>138557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6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129684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34226</xdr:rowOff>
    </xdr:from>
    <xdr:to>
      <xdr:col>76</xdr:col>
      <xdr:colOff>165100</xdr:colOff>
      <xdr:row>97</xdr:row>
      <xdr:rowOff>135826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126953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5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36233</xdr:rowOff>
    </xdr:from>
    <xdr:to>
      <xdr:col>72</xdr:col>
      <xdr:colOff>38100</xdr:colOff>
      <xdr:row>97</xdr:row>
      <xdr:rowOff>137833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128960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27736</xdr:rowOff>
    </xdr:from>
    <xdr:to>
      <xdr:col>67</xdr:col>
      <xdr:colOff>101600</xdr:colOff>
      <xdr:row>97</xdr:row>
      <xdr:rowOff>129336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120463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5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a:t>
          </a:r>
          <a:r>
            <a:rPr kumimoji="1" lang="ja-JP" altLang="en-US" sz="1100">
              <a:solidFill>
                <a:sysClr val="windowText" lastClr="000000"/>
              </a:solidFill>
              <a:effectLst/>
              <a:latin typeface="+mn-lt"/>
              <a:ea typeface="+mn-ea"/>
              <a:cs typeface="+mn-cs"/>
            </a:rPr>
            <a:t>４５９，１６２</a:t>
          </a:r>
          <a:r>
            <a:rPr kumimoji="1" lang="ja-JP" altLang="ja-JP" sz="1100">
              <a:solidFill>
                <a:sysClr val="windowText" lastClr="000000"/>
              </a:solidFill>
              <a:effectLst/>
              <a:latin typeface="+mn-lt"/>
              <a:ea typeface="+mn-ea"/>
              <a:cs typeface="+mn-cs"/>
            </a:rPr>
            <a:t>円となっている。総務費は新庁舎整備事業</a:t>
          </a:r>
          <a:r>
            <a:rPr kumimoji="1" lang="ja-JP" altLang="en-US" sz="1100">
              <a:solidFill>
                <a:sysClr val="windowText" lastClr="000000"/>
              </a:solidFill>
              <a:effectLst/>
              <a:latin typeface="+mn-lt"/>
              <a:ea typeface="+mn-ea"/>
              <a:cs typeface="+mn-cs"/>
            </a:rPr>
            <a:t>が完了を迎えつつあり</a:t>
          </a:r>
          <a:r>
            <a:rPr kumimoji="1" lang="ja-JP" altLang="ja-JP" sz="1100">
              <a:solidFill>
                <a:sysClr val="windowText" lastClr="000000"/>
              </a:solidFill>
              <a:effectLst/>
              <a:latin typeface="+mn-lt"/>
              <a:ea typeface="+mn-ea"/>
              <a:cs typeface="+mn-cs"/>
            </a:rPr>
            <a:t>、前年度から大きく</a:t>
          </a:r>
          <a:r>
            <a:rPr kumimoji="1" lang="ja-JP" altLang="en-US" sz="1100">
              <a:solidFill>
                <a:sysClr val="windowText" lastClr="000000"/>
              </a:solidFill>
              <a:effectLst/>
              <a:latin typeface="+mn-lt"/>
              <a:ea typeface="+mn-ea"/>
              <a:cs typeface="+mn-cs"/>
            </a:rPr>
            <a:t>減少している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また、商工費はプレミアム付商品券発行事業や企業立地奨励金の事業費減等により、減少している。民生</a:t>
          </a:r>
          <a:r>
            <a:rPr kumimoji="1" lang="ja-JP" altLang="ja-JP" sz="1100">
              <a:solidFill>
                <a:sysClr val="windowText" lastClr="000000"/>
              </a:solidFill>
              <a:effectLst/>
              <a:latin typeface="+mn-lt"/>
              <a:ea typeface="+mn-ea"/>
              <a:cs typeface="+mn-cs"/>
            </a:rPr>
            <a:t>費は</a:t>
          </a:r>
          <a:r>
            <a:rPr kumimoji="1" lang="ja-JP" altLang="en-US" sz="1100">
              <a:solidFill>
                <a:sysClr val="windowText" lastClr="000000"/>
              </a:solidFill>
              <a:effectLst/>
              <a:latin typeface="+mn-lt"/>
              <a:ea typeface="+mn-ea"/>
              <a:cs typeface="+mn-cs"/>
            </a:rPr>
            <a:t>障害福祉関係経費、児童福祉関係経費</a:t>
          </a:r>
          <a:r>
            <a:rPr kumimoji="1" lang="ja-JP" altLang="ja-JP" sz="1100">
              <a:solidFill>
                <a:sysClr val="windowText" lastClr="000000"/>
              </a:solidFill>
              <a:effectLst/>
              <a:latin typeface="+mn-lt"/>
              <a:ea typeface="+mn-ea"/>
              <a:cs typeface="+mn-cs"/>
            </a:rPr>
            <a:t>等の増、教育費は</a:t>
          </a:r>
          <a:r>
            <a:rPr kumimoji="1" lang="ja-JP" altLang="en-US" sz="1100">
              <a:solidFill>
                <a:sysClr val="windowText" lastClr="000000"/>
              </a:solidFill>
              <a:effectLst/>
              <a:latin typeface="+mn-lt"/>
              <a:ea typeface="+mn-ea"/>
              <a:cs typeface="+mn-cs"/>
            </a:rPr>
            <a:t>給食費の公会計化による給食材料費の予算計上、</a:t>
          </a:r>
          <a:r>
            <a:rPr kumimoji="1" lang="ja-JP" altLang="ja-JP" sz="1100">
              <a:solidFill>
                <a:sysClr val="windowText" lastClr="000000"/>
              </a:solidFill>
              <a:effectLst/>
              <a:latin typeface="+mn-lt"/>
              <a:ea typeface="+mn-ea"/>
              <a:cs typeface="+mn-cs"/>
            </a:rPr>
            <a:t>公共施設等総合管理計画に沿って計画的に行う</a:t>
          </a:r>
          <a:r>
            <a:rPr kumimoji="1" lang="ja-JP" altLang="en-US" sz="1100">
              <a:solidFill>
                <a:sysClr val="windowText" lastClr="000000"/>
              </a:solidFill>
              <a:effectLst/>
              <a:latin typeface="+mn-lt"/>
              <a:ea typeface="+mn-ea"/>
              <a:cs typeface="+mn-cs"/>
            </a:rPr>
            <a:t>小学校大規模改造事業</a:t>
          </a:r>
          <a:r>
            <a:rPr kumimoji="1" lang="ja-JP" altLang="ja-JP" sz="1100">
              <a:solidFill>
                <a:sysClr val="windowText" lastClr="000000"/>
              </a:solidFill>
              <a:effectLst/>
              <a:latin typeface="+mn-lt"/>
              <a:ea typeface="+mn-ea"/>
              <a:cs typeface="+mn-cs"/>
            </a:rPr>
            <a:t>による増</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により、それぞれ前年度と比較して増となっ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財政調整基金残高は、</a:t>
          </a:r>
          <a:r>
            <a:rPr kumimoji="1" lang="ja-JP" altLang="en-US" sz="1100">
              <a:solidFill>
                <a:sysClr val="windowText" lastClr="000000"/>
              </a:solidFill>
              <a:effectLst/>
              <a:latin typeface="+mn-lt"/>
              <a:ea typeface="+mn-ea"/>
              <a:cs typeface="+mn-cs"/>
            </a:rPr>
            <a:t>取崩額</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積立</a:t>
          </a:r>
          <a:r>
            <a:rPr kumimoji="1" lang="ja-JP" altLang="ja-JP" sz="1100">
              <a:solidFill>
                <a:sysClr val="windowText" lastClr="000000"/>
              </a:solidFill>
              <a:effectLst/>
              <a:latin typeface="+mn-lt"/>
              <a:ea typeface="+mn-ea"/>
              <a:cs typeface="+mn-cs"/>
            </a:rPr>
            <a:t>額を</a:t>
          </a:r>
          <a:r>
            <a:rPr kumimoji="1" lang="ja-JP" altLang="en-US" sz="1100">
              <a:solidFill>
                <a:sysClr val="windowText" lastClr="000000"/>
              </a:solidFill>
              <a:effectLst/>
              <a:latin typeface="+mn-lt"/>
              <a:ea typeface="+mn-ea"/>
              <a:cs typeface="+mn-cs"/>
            </a:rPr>
            <a:t>９００</a:t>
          </a:r>
          <a:r>
            <a:rPr kumimoji="1" lang="ja-JP" altLang="ja-JP" sz="1100">
              <a:solidFill>
                <a:sysClr val="windowText" lastClr="000000"/>
              </a:solidFill>
              <a:effectLst/>
              <a:latin typeface="+mn-lt"/>
              <a:ea typeface="+mn-ea"/>
              <a:cs typeface="+mn-cs"/>
            </a:rPr>
            <a:t>百万円上回ったため、標準財政規模比は前年度から</a:t>
          </a:r>
          <a:r>
            <a:rPr kumimoji="1" lang="ja-JP" altLang="en-US" sz="1100">
              <a:solidFill>
                <a:sysClr val="windowText" lastClr="000000"/>
              </a:solidFill>
              <a:effectLst/>
              <a:latin typeface="+mn-lt"/>
              <a:ea typeface="+mn-ea"/>
              <a:cs typeface="+mn-cs"/>
            </a:rPr>
            <a:t>６．２５</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２４</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００</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実質収支額が</a:t>
          </a:r>
          <a:r>
            <a:rPr kumimoji="1" lang="ja-JP" altLang="en-US" sz="1100">
              <a:solidFill>
                <a:sysClr val="windowText" lastClr="000000"/>
              </a:solidFill>
              <a:effectLst/>
              <a:latin typeface="+mn-lt"/>
              <a:ea typeface="+mn-ea"/>
              <a:cs typeface="+mn-cs"/>
            </a:rPr>
            <a:t>２０５</a:t>
          </a:r>
          <a:r>
            <a:rPr kumimoji="1" lang="ja-JP" altLang="ja-JP" sz="1100">
              <a:solidFill>
                <a:sysClr val="windowText" lastClr="000000"/>
              </a:solidFill>
              <a:effectLst/>
              <a:latin typeface="+mn-lt"/>
              <a:ea typeface="+mn-ea"/>
              <a:cs typeface="+mn-cs"/>
            </a:rPr>
            <a:t>百万円減少したことにより、標準財政規模比は前年度から</a:t>
          </a:r>
          <a:r>
            <a:rPr kumimoji="1" lang="ja-JP" altLang="en-US" sz="1100">
              <a:solidFill>
                <a:sysClr val="windowText" lastClr="000000"/>
              </a:solidFill>
              <a:effectLst/>
              <a:latin typeface="+mn-lt"/>
              <a:ea typeface="+mn-ea"/>
              <a:cs typeface="+mn-cs"/>
            </a:rPr>
            <a:t>１．４３</a:t>
          </a:r>
          <a:r>
            <a:rPr kumimoji="1" lang="ja-JP" altLang="ja-JP" sz="1100">
              <a:solidFill>
                <a:sysClr val="windowText" lastClr="000000"/>
              </a:solidFill>
              <a:effectLst/>
              <a:latin typeface="+mn-lt"/>
              <a:ea typeface="+mn-ea"/>
              <a:cs typeface="+mn-cs"/>
            </a:rPr>
            <a:t>ポイント減少し、</a:t>
          </a:r>
          <a:r>
            <a:rPr kumimoji="1" lang="ja-JP" altLang="en-US" sz="1100">
              <a:solidFill>
                <a:sysClr val="windowText" lastClr="000000"/>
              </a:solidFill>
              <a:effectLst/>
              <a:latin typeface="+mn-lt"/>
              <a:ea typeface="+mn-ea"/>
              <a:cs typeface="+mn-cs"/>
            </a:rPr>
            <a:t>５．７８</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単年度収支が前年度から</a:t>
          </a:r>
          <a:r>
            <a:rPr kumimoji="1" lang="ja-JP" altLang="en-US" sz="1100">
              <a:solidFill>
                <a:sysClr val="windowText" lastClr="000000"/>
              </a:solidFill>
              <a:effectLst/>
              <a:latin typeface="+mn-lt"/>
              <a:ea typeface="+mn-ea"/>
              <a:cs typeface="+mn-cs"/>
            </a:rPr>
            <a:t>１００</a:t>
          </a:r>
          <a:r>
            <a:rPr kumimoji="1" lang="ja-JP" altLang="ja-JP" sz="1100">
              <a:solidFill>
                <a:sysClr val="windowText" lastClr="000000"/>
              </a:solidFill>
              <a:effectLst/>
              <a:latin typeface="+mn-lt"/>
              <a:ea typeface="+mn-ea"/>
              <a:cs typeface="+mn-cs"/>
            </a:rPr>
            <a:t>百万円減少し、実質単年度収支額も前年度から</a:t>
          </a:r>
          <a:r>
            <a:rPr kumimoji="1" lang="ja-JP" altLang="en-US" sz="1100">
              <a:solidFill>
                <a:sysClr val="windowText" lastClr="000000"/>
              </a:solidFill>
              <a:effectLst/>
              <a:latin typeface="+mn-lt"/>
              <a:ea typeface="+mn-ea"/>
              <a:cs typeface="+mn-cs"/>
            </a:rPr>
            <a:t>１，３１３</a:t>
          </a:r>
          <a:r>
            <a:rPr kumimoji="1" lang="ja-JP" altLang="ja-JP" sz="1100">
              <a:solidFill>
                <a:sysClr val="windowText" lastClr="000000"/>
              </a:solidFill>
              <a:effectLst/>
              <a:latin typeface="+mn-lt"/>
              <a:ea typeface="+mn-ea"/>
              <a:cs typeface="+mn-cs"/>
            </a:rPr>
            <a:t>百万円減少したため、標準財政規模比で</a:t>
          </a:r>
          <a:r>
            <a:rPr kumimoji="1" lang="ja-JP" altLang="en-US" sz="1100">
              <a:solidFill>
                <a:sysClr val="windowText" lastClr="000000"/>
              </a:solidFill>
              <a:effectLst/>
              <a:latin typeface="+mn-lt"/>
              <a:ea typeface="+mn-ea"/>
              <a:cs typeface="+mn-cs"/>
            </a:rPr>
            <a:t>▲６．６０</a:t>
          </a:r>
          <a:r>
            <a:rPr kumimoji="1" lang="ja-JP" altLang="ja-JP" sz="1100">
              <a:solidFill>
                <a:sysClr val="windowText" lastClr="000000"/>
              </a:solidFill>
              <a:effectLst/>
              <a:latin typeface="+mn-lt"/>
              <a:ea typeface="+mn-ea"/>
              <a:cs typeface="+mn-cs"/>
            </a:rPr>
            <a:t>％となり、前年度から</a:t>
          </a:r>
          <a:r>
            <a:rPr kumimoji="1" lang="ja-JP" altLang="en-US" sz="1100">
              <a:solidFill>
                <a:sysClr val="windowText" lastClr="000000"/>
              </a:solidFill>
              <a:effectLst/>
              <a:latin typeface="+mn-lt"/>
              <a:ea typeface="+mn-ea"/>
              <a:cs typeface="+mn-cs"/>
            </a:rPr>
            <a:t>７．８７</a:t>
          </a:r>
          <a:r>
            <a:rPr kumimoji="1" lang="ja-JP" altLang="ja-JP" sz="1100">
              <a:solidFill>
                <a:sysClr val="windowText" lastClr="000000"/>
              </a:solidFill>
              <a:effectLst/>
              <a:latin typeface="+mn-lt"/>
              <a:ea typeface="+mn-ea"/>
              <a:cs typeface="+mn-cs"/>
            </a:rPr>
            <a:t>ポイント減少した。</a:t>
          </a:r>
          <a:r>
            <a:rPr kumimoji="1" lang="ja-JP" altLang="en-US" sz="1100">
              <a:solidFill>
                <a:sysClr val="windowText" lastClr="000000"/>
              </a:solidFill>
              <a:effectLst/>
              <a:latin typeface="+mn-lt"/>
              <a:ea typeface="+mn-ea"/>
              <a:cs typeface="+mn-cs"/>
            </a:rPr>
            <a:t>これは積立金取崩し額が１，３５９百万円増加したためである。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一般会計の実質収支は、</a:t>
          </a:r>
          <a:r>
            <a:rPr lang="ja-JP" altLang="ja-JP" sz="1100">
              <a:solidFill>
                <a:sysClr val="windowText" lastClr="000000"/>
              </a:solidFill>
              <a:effectLst/>
              <a:latin typeface="+mn-lt"/>
              <a:ea typeface="+mn-ea"/>
              <a:cs typeface="+mn-cs"/>
            </a:rPr>
            <a:t>令和５年度国県支出金の超過収入の影響等により、</a:t>
          </a:r>
          <a:endParaRPr lang="ja-JP" altLang="ja-JP" sz="1400">
            <a:solidFill>
              <a:sysClr val="windowText" lastClr="000000"/>
            </a:solidFill>
            <a:effectLst/>
          </a:endParaRPr>
        </a:p>
        <a:p>
          <a:r>
            <a:rPr lang="ja-JP" altLang="en-US" sz="1100">
              <a:solidFill>
                <a:sysClr val="windowText" lastClr="000000"/>
              </a:solidFill>
              <a:effectLst/>
              <a:latin typeface="+mn-lt"/>
              <a:ea typeface="+mn-ea"/>
              <a:cs typeface="+mn-cs"/>
            </a:rPr>
            <a:t>９６８</a:t>
          </a:r>
          <a:r>
            <a:rPr lang="ja-JP" altLang="ja-JP" sz="1100">
              <a:solidFill>
                <a:sysClr val="windowText" lastClr="000000"/>
              </a:solidFill>
              <a:effectLst/>
              <a:latin typeface="+mn-lt"/>
              <a:ea typeface="+mn-ea"/>
              <a:cs typeface="+mn-cs"/>
            </a:rPr>
            <a:t>百万円の黒字となったが、前年度から黒字幅が</a:t>
          </a:r>
          <a:r>
            <a:rPr lang="ja-JP" altLang="en-US" sz="1100">
              <a:solidFill>
                <a:sysClr val="windowText" lastClr="000000"/>
              </a:solidFill>
              <a:effectLst/>
              <a:latin typeface="+mn-lt"/>
              <a:ea typeface="+mn-ea"/>
              <a:cs typeface="+mn-cs"/>
            </a:rPr>
            <a:t>２０５</a:t>
          </a:r>
          <a:r>
            <a:rPr lang="ja-JP" altLang="ja-JP" sz="1100">
              <a:solidFill>
                <a:sysClr val="windowText" lastClr="000000"/>
              </a:solidFill>
              <a:effectLst/>
              <a:latin typeface="+mn-lt"/>
              <a:ea typeface="+mn-ea"/>
              <a:cs typeface="+mn-cs"/>
            </a:rPr>
            <a:t>百万円の減となったため、標準財政規模比は</a:t>
          </a:r>
          <a:r>
            <a:rPr lang="ja-JP" altLang="en-US" sz="1100">
              <a:solidFill>
                <a:sysClr val="windowText" lastClr="000000"/>
              </a:solidFill>
              <a:effectLst/>
              <a:latin typeface="+mn-lt"/>
              <a:ea typeface="+mn-ea"/>
              <a:cs typeface="+mn-cs"/>
            </a:rPr>
            <a:t>１．４４</a:t>
          </a:r>
          <a:r>
            <a:rPr lang="ja-JP" altLang="ja-JP" sz="1100">
              <a:solidFill>
                <a:sysClr val="windowText" lastClr="000000"/>
              </a:solidFill>
              <a:effectLst/>
              <a:latin typeface="+mn-lt"/>
              <a:ea typeface="+mn-ea"/>
              <a:cs typeface="+mn-cs"/>
            </a:rPr>
            <a:t>ポイント減少し、</a:t>
          </a:r>
          <a:r>
            <a:rPr lang="ja-JP" altLang="en-US" sz="1100">
              <a:solidFill>
                <a:sysClr val="windowText" lastClr="000000"/>
              </a:solidFill>
              <a:effectLst/>
              <a:latin typeface="+mn-lt"/>
              <a:ea typeface="+mn-ea"/>
              <a:cs typeface="+mn-cs"/>
            </a:rPr>
            <a:t>５．７７</a:t>
          </a:r>
          <a:r>
            <a:rPr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全体の</a:t>
          </a:r>
          <a:r>
            <a:rPr kumimoji="1" lang="ja-JP" altLang="en-US" sz="1100">
              <a:solidFill>
                <a:sysClr val="windowText" lastClr="000000"/>
              </a:solidFill>
              <a:effectLst/>
              <a:latin typeface="+mn-lt"/>
              <a:ea typeface="+mn-ea"/>
              <a:cs typeface="+mn-cs"/>
            </a:rPr>
            <a:t>実質収支の</a:t>
          </a:r>
          <a:r>
            <a:rPr kumimoji="1" lang="ja-JP" altLang="ja-JP" sz="1100">
              <a:solidFill>
                <a:sysClr val="windowText" lastClr="000000"/>
              </a:solidFill>
              <a:effectLst/>
              <a:latin typeface="+mn-lt"/>
              <a:ea typeface="+mn-ea"/>
              <a:cs typeface="+mn-cs"/>
            </a:rPr>
            <a:t>黒字額は</a:t>
          </a:r>
          <a:r>
            <a:rPr kumimoji="1" lang="ja-JP" altLang="en-US" sz="1100">
              <a:solidFill>
                <a:sysClr val="windowText" lastClr="000000"/>
              </a:solidFill>
              <a:effectLst/>
              <a:latin typeface="+mn-lt"/>
              <a:ea typeface="+mn-ea"/>
              <a:cs typeface="+mn-cs"/>
            </a:rPr>
            <a:t>１８４</a:t>
          </a:r>
          <a:r>
            <a:rPr kumimoji="1" lang="ja-JP" altLang="ja-JP" sz="1100">
              <a:solidFill>
                <a:sysClr val="windowText" lastClr="000000"/>
              </a:solidFill>
              <a:effectLst/>
              <a:latin typeface="+mn-lt"/>
              <a:ea typeface="+mn-ea"/>
              <a:cs typeface="+mn-cs"/>
            </a:rPr>
            <a:t>百円の</a:t>
          </a:r>
          <a:r>
            <a:rPr kumimoji="1" lang="ja-JP" altLang="en-US" sz="1100">
              <a:solidFill>
                <a:sysClr val="windowText" lastClr="000000"/>
              </a:solidFill>
              <a:effectLst/>
              <a:latin typeface="+mn-lt"/>
              <a:ea typeface="+mn-ea"/>
              <a:cs typeface="+mn-cs"/>
            </a:rPr>
            <a:t>減（△５．７％）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標準財政規模が</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＋３．０</a:t>
          </a:r>
          <a:r>
            <a:rPr kumimoji="1" lang="ja-JP" altLang="ja-JP" sz="1100">
              <a:solidFill>
                <a:sysClr val="windowText" lastClr="000000"/>
              </a:solidFill>
              <a:effectLst/>
              <a:latin typeface="+mn-lt"/>
              <a:ea typeface="+mn-ea"/>
              <a:cs typeface="+mn-cs"/>
            </a:rPr>
            <a:t>％）となったため、全体の標準財政規模比は</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36001;&#25919;&#35506;&#20849;&#36890;\&#36001;&#21209;&#65316;\&#27770;&#31639;&#32113;&#35336;\&#36001;&#25919;&#29366;&#27841;&#36039;&#26009;&#38598;\R05&#27770;&#31639;\20250910%20&#20196;&#21644;5&#24180;&#24230;&#36001;&#25919;&#29366;&#27841;&#36039;&#26009;&#38598;&#12398;&#20316;&#25104;&#12395;&#12388;&#12356;&#12390;&#65288;2&#22238;&#30446;&#12539;&#22320;&#26041;&#20844;&#20250;&#35336;&#38306;&#20418;&#65289;\&#25552;&#20986;\&#12304;&#36001;&#25919;&#29366;&#27841;&#36039;&#26009;&#38598;&#12539;&#32080;&#21512;&#21069;&#12305;_412031_&#40165;&#2664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60.2</v>
          </cell>
          <cell r="BX53">
            <v>61.1</v>
          </cell>
          <cell r="CF53">
            <v>62</v>
          </cell>
          <cell r="CN53">
            <v>57.7</v>
          </cell>
          <cell r="CV53">
            <v>58</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row>
        <row r="75">
          <cell r="BP75">
            <v>2.9</v>
          </cell>
          <cell r="BX75">
            <v>1.5</v>
          </cell>
          <cell r="CF75">
            <v>0.4</v>
          </cell>
          <cell r="CN75">
            <v>0.3</v>
          </cell>
          <cell r="CV75">
            <v>0.6</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35422753</v>
      </c>
      <c r="BO4" s="371"/>
      <c r="BP4" s="371"/>
      <c r="BQ4" s="371"/>
      <c r="BR4" s="371"/>
      <c r="BS4" s="371"/>
      <c r="BT4" s="371"/>
      <c r="BU4" s="372"/>
      <c r="BV4" s="370">
        <v>37631099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7.2</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34203965</v>
      </c>
      <c r="BO5" s="408"/>
      <c r="BP5" s="408"/>
      <c r="BQ5" s="408"/>
      <c r="BR5" s="408"/>
      <c r="BS5" s="408"/>
      <c r="BT5" s="408"/>
      <c r="BU5" s="409"/>
      <c r="BV5" s="407">
        <v>36140100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84.9</v>
      </c>
      <c r="CU5" s="405"/>
      <c r="CV5" s="405"/>
      <c r="CW5" s="405"/>
      <c r="CX5" s="405"/>
      <c r="CY5" s="405"/>
      <c r="CZ5" s="405"/>
      <c r="DA5" s="406"/>
      <c r="DB5" s="404">
        <v>84.1</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1218788</v>
      </c>
      <c r="BO6" s="408"/>
      <c r="BP6" s="408"/>
      <c r="BQ6" s="408"/>
      <c r="BR6" s="408"/>
      <c r="BS6" s="408"/>
      <c r="BT6" s="408"/>
      <c r="BU6" s="409"/>
      <c r="BV6" s="407">
        <v>1490999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85.1</v>
      </c>
      <c r="CU6" s="445"/>
      <c r="CV6" s="445"/>
      <c r="CW6" s="445"/>
      <c r="CX6" s="445"/>
      <c r="CY6" s="445"/>
      <c r="CZ6" s="445"/>
      <c r="DA6" s="446"/>
      <c r="DB6" s="444">
        <v>84.1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250739</v>
      </c>
      <c r="BO7" s="408"/>
      <c r="BP7" s="408"/>
      <c r="BQ7" s="408"/>
      <c r="BR7" s="408"/>
      <c r="BS7" s="408"/>
      <c r="BT7" s="408"/>
      <c r="BU7" s="409"/>
      <c r="BV7" s="407">
        <v>317558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16752802</v>
      </c>
      <c r="CU7" s="408"/>
      <c r="CV7" s="408"/>
      <c r="CW7" s="408"/>
      <c r="CX7" s="408"/>
      <c r="CY7" s="408"/>
      <c r="CZ7" s="408"/>
      <c r="DA7" s="409"/>
      <c r="DB7" s="407">
        <v>16267710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968049</v>
      </c>
      <c r="BO8" s="408"/>
      <c r="BP8" s="408"/>
      <c r="BQ8" s="408"/>
      <c r="BR8" s="408"/>
      <c r="BS8" s="408"/>
      <c r="BT8" s="408"/>
      <c r="BU8" s="409"/>
      <c r="BV8" s="407">
        <v>1173441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0.91</v>
      </c>
      <c r="CU8" s="448"/>
      <c r="CV8" s="448"/>
      <c r="CW8" s="448"/>
      <c r="CX8" s="448"/>
      <c r="CY8" s="448"/>
      <c r="CZ8" s="448"/>
      <c r="DA8" s="449"/>
      <c r="DB8" s="447">
        <v>0.93</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74196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-205392</v>
      </c>
      <c r="BO9" s="408"/>
      <c r="BP9" s="408"/>
      <c r="BQ9" s="408"/>
      <c r="BR9" s="408"/>
      <c r="BS9" s="408"/>
      <c r="BT9" s="408"/>
      <c r="BU9" s="409"/>
      <c r="BV9" s="407">
        <v>-104490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7.7</v>
      </c>
      <c r="CU9" s="405"/>
      <c r="CV9" s="405"/>
      <c r="CW9" s="405"/>
      <c r="CX9" s="405"/>
      <c r="CY9" s="405"/>
      <c r="CZ9" s="405"/>
      <c r="DA9" s="406"/>
      <c r="DB9" s="404">
        <v>8.4</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72902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587000</v>
      </c>
      <c r="BO10" s="408"/>
      <c r="BP10" s="408"/>
      <c r="BQ10" s="408"/>
      <c r="BR10" s="408"/>
      <c r="BS10" s="408"/>
      <c r="BT10" s="408"/>
      <c r="BU10" s="409"/>
      <c r="BV10" s="407">
        <v>440000</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81"/>
      <c r="B12" s="467" t="s">
        <v>122</v>
      </c>
      <c r="C12" s="468"/>
      <c r="D12" s="468"/>
      <c r="E12" s="468"/>
      <c r="F12" s="468"/>
      <c r="G12" s="468"/>
      <c r="H12" s="468"/>
      <c r="I12" s="468"/>
      <c r="J12" s="468"/>
      <c r="K12" s="469"/>
      <c r="L12" s="476" t="s">
        <v>123</v>
      </c>
      <c r="M12" s="477"/>
      <c r="N12" s="477"/>
      <c r="O12" s="477"/>
      <c r="P12" s="477"/>
      <c r="Q12" s="478"/>
      <c r="R12" s="479">
        <v>74492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1487448</v>
      </c>
      <c r="BO12" s="408"/>
      <c r="BP12" s="408"/>
      <c r="BQ12" s="408"/>
      <c r="BR12" s="408"/>
      <c r="BS12" s="408"/>
      <c r="BT12" s="408"/>
      <c r="BU12" s="409"/>
      <c r="BV12" s="407">
        <v>128196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72586</v>
      </c>
      <c r="S13" s="492"/>
      <c r="T13" s="492"/>
      <c r="U13" s="492"/>
      <c r="V13" s="493"/>
      <c r="W13" s="423" t="s">
        <v>131</v>
      </c>
      <c r="X13" s="424"/>
      <c r="Y13" s="424"/>
      <c r="Z13" s="424"/>
      <c r="AA13" s="424"/>
      <c r="AB13" s="414"/>
      <c r="AC13" s="458">
        <v>542</v>
      </c>
      <c r="AD13" s="459"/>
      <c r="AE13" s="459"/>
      <c r="AF13" s="459"/>
      <c r="AG13" s="501"/>
      <c r="AH13" s="458">
        <v>665</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-1105840</v>
      </c>
      <c r="BO13" s="408"/>
      <c r="BP13" s="408"/>
      <c r="BQ13" s="408"/>
      <c r="BR13" s="408"/>
      <c r="BS13" s="408"/>
      <c r="BT13" s="408"/>
      <c r="BU13" s="409"/>
      <c r="BV13" s="407">
        <v>207314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0.6</v>
      </c>
      <c r="CU13" s="405"/>
      <c r="CV13" s="405"/>
      <c r="CW13" s="405"/>
      <c r="CX13" s="405"/>
      <c r="CY13" s="405"/>
      <c r="CZ13" s="405"/>
      <c r="DA13" s="406"/>
      <c r="DB13" s="404">
        <v>0.3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74537</v>
      </c>
      <c r="S14" s="492"/>
      <c r="T14" s="492"/>
      <c r="U14" s="492"/>
      <c r="V14" s="493"/>
      <c r="W14" s="397"/>
      <c r="X14" s="398"/>
      <c r="Y14" s="398"/>
      <c r="Z14" s="398"/>
      <c r="AA14" s="398"/>
      <c r="AB14" s="387"/>
      <c r="AC14" s="494">
        <v>1.6</v>
      </c>
      <c r="AD14" s="495"/>
      <c r="AE14" s="495"/>
      <c r="AF14" s="495"/>
      <c r="AG14" s="496"/>
      <c r="AH14" s="494">
        <v>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72881</v>
      </c>
      <c r="S15" s="492"/>
      <c r="T15" s="492"/>
      <c r="U15" s="492"/>
      <c r="V15" s="493"/>
      <c r="W15" s="423" t="s">
        <v>137</v>
      </c>
      <c r="X15" s="424"/>
      <c r="Y15" s="424"/>
      <c r="Z15" s="424"/>
      <c r="AA15" s="424"/>
      <c r="AB15" s="414"/>
      <c r="AC15" s="458">
        <v>8238</v>
      </c>
      <c r="AD15" s="459"/>
      <c r="AE15" s="459"/>
      <c r="AF15" s="459"/>
      <c r="AG15" s="501"/>
      <c r="AH15" s="458">
        <v>7981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12057940</v>
      </c>
      <c r="BO15" s="371"/>
      <c r="BP15" s="371"/>
      <c r="BQ15" s="371"/>
      <c r="BR15" s="371"/>
      <c r="BS15" s="371"/>
      <c r="BT15" s="371"/>
      <c r="BU15" s="372"/>
      <c r="BV15" s="370">
        <v>11741293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24.6</v>
      </c>
      <c r="AD16" s="495"/>
      <c r="AE16" s="495"/>
      <c r="AF16" s="495"/>
      <c r="AG16" s="496"/>
      <c r="AH16" s="494">
        <v>24.4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13296850</v>
      </c>
      <c r="BO16" s="408"/>
      <c r="BP16" s="408"/>
      <c r="BQ16" s="408"/>
      <c r="BR16" s="408"/>
      <c r="BS16" s="408"/>
      <c r="BT16" s="408"/>
      <c r="BU16" s="409"/>
      <c r="BV16" s="407">
        <v>12751361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24647</v>
      </c>
      <c r="AD17" s="459"/>
      <c r="AE17" s="459"/>
      <c r="AF17" s="459"/>
      <c r="AG17" s="501"/>
      <c r="AH17" s="458">
        <v>24127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15381657</v>
      </c>
      <c r="BO17" s="408"/>
      <c r="BP17" s="408"/>
      <c r="BQ17" s="408"/>
      <c r="BR17" s="408"/>
      <c r="BS17" s="408"/>
      <c r="BT17" s="408"/>
      <c r="BU17" s="409"/>
      <c r="BV17" s="407">
        <v>15014943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71.72</v>
      </c>
      <c r="M18" s="531"/>
      <c r="N18" s="531"/>
      <c r="O18" s="531"/>
      <c r="P18" s="531"/>
      <c r="Q18" s="531"/>
      <c r="R18" s="532"/>
      <c r="S18" s="532"/>
      <c r="T18" s="532"/>
      <c r="U18" s="532"/>
      <c r="V18" s="533"/>
      <c r="W18" s="425"/>
      <c r="X18" s="426"/>
      <c r="Y18" s="426"/>
      <c r="Z18" s="426"/>
      <c r="AA18" s="426"/>
      <c r="AB18" s="417"/>
      <c r="AC18" s="534">
        <v>73.7</v>
      </c>
      <c r="AD18" s="535"/>
      <c r="AE18" s="535"/>
      <c r="AF18" s="535"/>
      <c r="AG18" s="536"/>
      <c r="AH18" s="534">
        <v>73.599999999999994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14592729</v>
      </c>
      <c r="BO18" s="408"/>
      <c r="BP18" s="408"/>
      <c r="BQ18" s="408"/>
      <c r="BR18" s="408"/>
      <c r="BS18" s="408"/>
      <c r="BT18" s="408"/>
      <c r="BU18" s="409"/>
      <c r="BV18" s="407">
        <v>14108505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1035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22921303</v>
      </c>
      <c r="BO19" s="408"/>
      <c r="BP19" s="408"/>
      <c r="BQ19" s="408"/>
      <c r="BR19" s="408"/>
      <c r="BS19" s="408"/>
      <c r="BT19" s="408"/>
      <c r="BU19" s="409"/>
      <c r="BV19" s="407">
        <v>20737672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29816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23161405</v>
      </c>
      <c r="BO22" s="371"/>
      <c r="BP22" s="371"/>
      <c r="BQ22" s="371"/>
      <c r="BR22" s="371"/>
      <c r="BS22" s="371"/>
      <c r="BT22" s="371"/>
      <c r="BU22" s="372"/>
      <c r="BV22" s="370">
        <v>23035736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20852157</v>
      </c>
      <c r="BO23" s="408"/>
      <c r="BP23" s="408"/>
      <c r="BQ23" s="408"/>
      <c r="BR23" s="408"/>
      <c r="BS23" s="408"/>
      <c r="BT23" s="408"/>
      <c r="BU23" s="409"/>
      <c r="BV23" s="407">
        <v>20696847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9560</v>
      </c>
      <c r="R24" s="459"/>
      <c r="S24" s="459"/>
      <c r="T24" s="459"/>
      <c r="U24" s="459"/>
      <c r="V24" s="501"/>
      <c r="W24" s="553"/>
      <c r="X24" s="554"/>
      <c r="Y24" s="555"/>
      <c r="Z24" s="457" t="s">
        <v>162</v>
      </c>
      <c r="AA24" s="437"/>
      <c r="AB24" s="437"/>
      <c r="AC24" s="437"/>
      <c r="AD24" s="437"/>
      <c r="AE24" s="437"/>
      <c r="AF24" s="437"/>
      <c r="AG24" s="438"/>
      <c r="AH24" s="458">
        <v>420</v>
      </c>
      <c r="AI24" s="459"/>
      <c r="AJ24" s="459"/>
      <c r="AK24" s="459"/>
      <c r="AL24" s="501"/>
      <c r="AM24" s="458">
        <v>1302840</v>
      </c>
      <c r="AN24" s="459"/>
      <c r="AO24" s="459"/>
      <c r="AP24" s="459"/>
      <c r="AQ24" s="459"/>
      <c r="AR24" s="501"/>
      <c r="AS24" s="458">
        <v>3102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15725241</v>
      </c>
      <c r="BO24" s="408"/>
      <c r="BP24" s="408"/>
      <c r="BQ24" s="408"/>
      <c r="BR24" s="408"/>
      <c r="BS24" s="408"/>
      <c r="BT24" s="408"/>
      <c r="BU24" s="409"/>
      <c r="BV24" s="407">
        <v>14845297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7660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5863092</v>
      </c>
      <c r="BO25" s="371"/>
      <c r="BP25" s="371"/>
      <c r="BQ25" s="371"/>
      <c r="BR25" s="371"/>
      <c r="BS25" s="371"/>
      <c r="BT25" s="371"/>
      <c r="BU25" s="372"/>
      <c r="BV25" s="370">
        <v>2901166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6290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32256</v>
      </c>
      <c r="AN26" s="459"/>
      <c r="AO26" s="459"/>
      <c r="AP26" s="459"/>
      <c r="AQ26" s="459"/>
      <c r="AR26" s="501"/>
      <c r="AS26" s="458">
        <v>3584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v>109800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4930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11895</v>
      </c>
      <c r="AN27" s="459"/>
      <c r="AO27" s="459"/>
      <c r="AP27" s="459"/>
      <c r="AQ27" s="459"/>
      <c r="AR27" s="501"/>
      <c r="AS27" s="458">
        <v>3965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772963</v>
      </c>
      <c r="BO27" s="527"/>
      <c r="BP27" s="527"/>
      <c r="BQ27" s="527"/>
      <c r="BR27" s="527"/>
      <c r="BS27" s="527"/>
      <c r="BT27" s="527"/>
      <c r="BU27" s="528"/>
      <c r="BV27" s="526">
        <v>771495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4410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4020533</v>
      </c>
      <c r="BO28" s="371"/>
      <c r="BP28" s="371"/>
      <c r="BQ28" s="371"/>
      <c r="BR28" s="371"/>
      <c r="BS28" s="371"/>
      <c r="BT28" s="371"/>
      <c r="BU28" s="372"/>
      <c r="BV28" s="370">
        <v>4920957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20</v>
      </c>
      <c r="M29" s="459"/>
      <c r="N29" s="459"/>
      <c r="O29" s="459"/>
      <c r="P29" s="501"/>
      <c r="Q29" s="458">
        <v>4130</v>
      </c>
      <c r="R29" s="459"/>
      <c r="S29" s="459"/>
      <c r="T29" s="459"/>
      <c r="U29" s="459"/>
      <c r="V29" s="501"/>
      <c r="W29" s="556"/>
      <c r="X29" s="557"/>
      <c r="Y29" s="558"/>
      <c r="Z29" s="457" t="s">
        <v>177</v>
      </c>
      <c r="AA29" s="437"/>
      <c r="AB29" s="437"/>
      <c r="AC29" s="437"/>
      <c r="AD29" s="437"/>
      <c r="AE29" s="437"/>
      <c r="AF29" s="437"/>
      <c r="AG29" s="438"/>
      <c r="AH29" s="458">
        <v>423</v>
      </c>
      <c r="AI29" s="459"/>
      <c r="AJ29" s="459"/>
      <c r="AK29" s="459"/>
      <c r="AL29" s="501"/>
      <c r="AM29" s="458">
        <v>1314735</v>
      </c>
      <c r="AN29" s="459"/>
      <c r="AO29" s="459"/>
      <c r="AP29" s="459"/>
      <c r="AQ29" s="459"/>
      <c r="AR29" s="501"/>
      <c r="AS29" s="458">
        <v>3108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3208648</v>
      </c>
      <c r="BO29" s="408"/>
      <c r="BP29" s="408"/>
      <c r="BQ29" s="408"/>
      <c r="BR29" s="408"/>
      <c r="BS29" s="408"/>
      <c r="BT29" s="408"/>
      <c r="BU29" s="409"/>
      <c r="BV29" s="407">
        <v>2548633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6377968</v>
      </c>
      <c r="BO30" s="527"/>
      <c r="BP30" s="527"/>
      <c r="BQ30" s="527"/>
      <c r="BR30" s="527"/>
      <c r="BS30" s="527"/>
      <c r="BT30" s="527"/>
      <c r="BU30" s="528"/>
      <c r="BV30" s="526">
        <v>6008379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産業団地造成特別会計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鳥栖地区広域市町村圏組合・一般会計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鳥栖市土地開発公社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鳥栖地区広域市町村圏組合・介護保険特別会計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佐賀県後期高齢者連合・一般会計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佐賀県後期高齢者連合・後期高齢者医療特別会計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鳥栖・三養基西部環境施設組合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佐賀県東部環境施設組合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鳥栖・三養基地区消防事務組合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佐賀県競馬組合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佐賀県市町総合事務組合・一般会計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16</v>
      </c>
      <c r="BX43" s="597"/>
      <c r="BY43" s="598" t="str">
        <f>IF('各会計、関係団体の財政状況及び健全化判断比率'!B77="","",'各会計、関係団体の財政状況及び健全化判断比率'!B77)</f>
        <v>佐賀県市町総合事務組合・交通災害共済事業特別会計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A9+wMhaQSwFmZblf2YbaMJms4Fc5VA1t+pZNx2Ju0kH4Z4LYxDRFvzoWzg/AZowauhDx17Oh7AfLAcBOVIZiZA==" saltValue="i/kXmS2BQGqC96/hylZh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11.35</v>
      </c>
      <c r="G34" s="33">
        <v>9.6199999999999992</v>
      </c>
      <c r="H34" s="33">
        <v>9.3000000000000007</v>
      </c>
      <c r="I34" s="33">
        <v>11.5</v>
      </c>
      <c r="J34" s="34">
        <v>10.64</v>
      </c>
      <c r="K34" s="22"/>
      <c r="L34" s="22"/>
      <c r="M34" s="22"/>
      <c r="N34" s="22"/>
      <c r="O34" s="22"/>
      <c r="P34" s="22"/>
    </row>
    <row r="35" spans="1:16" ht="39" customHeight="1" x14ac:dyDescent="0.2">
      <c r="A35" s="22"/>
      <c r="B35" s="35"/>
      <c r="C35" s="1145" t="s">
        <v>532</v>
      </c>
      <c r="D35" s="1146"/>
      <c r="E35" s="1147"/>
      <c r="F35" s="36">
        <v>6.05</v>
      </c>
      <c r="G35" s="37">
        <v>5.58</v>
      </c>
      <c r="H35" s="37">
        <v>7.78</v>
      </c>
      <c r="I35" s="37">
        <v>7.21</v>
      </c>
      <c r="J35" s="38">
        <v>5.77</v>
      </c>
      <c r="K35" s="22"/>
      <c r="L35" s="22"/>
      <c r="M35" s="22"/>
      <c r="N35" s="22"/>
      <c r="O35" s="22"/>
      <c r="P35" s="22"/>
    </row>
    <row r="36" spans="1:16" ht="39" customHeight="1" x14ac:dyDescent="0.2">
      <c r="A36" s="22"/>
      <c r="B36" s="35"/>
      <c r="C36" s="1145" t="s">
        <v>533</v>
      </c>
      <c r="D36" s="1146"/>
      <c r="E36" s="1147"/>
      <c r="F36" s="36">
        <v>0.75</v>
      </c>
      <c r="G36" s="37">
        <v>0.9</v>
      </c>
      <c r="H36" s="37">
        <v>1.34</v>
      </c>
      <c r="I36" s="37">
        <v>0.28999999999999998</v>
      </c>
      <c r="J36" s="38">
        <v>0.78</v>
      </c>
      <c r="K36" s="22"/>
      <c r="L36" s="22"/>
      <c r="M36" s="22"/>
      <c r="N36" s="22"/>
      <c r="O36" s="22"/>
      <c r="P36" s="22"/>
    </row>
    <row r="37" spans="1:16" ht="39" customHeight="1" x14ac:dyDescent="0.2">
      <c r="A37" s="22"/>
      <c r="B37" s="35"/>
      <c r="C37" s="1145" t="s">
        <v>534</v>
      </c>
      <c r="D37" s="1146"/>
      <c r="E37" s="1147"/>
      <c r="F37" s="36">
        <v>0.69</v>
      </c>
      <c r="G37" s="37">
        <v>0.77</v>
      </c>
      <c r="H37" s="37">
        <v>0.67</v>
      </c>
      <c r="I37" s="37">
        <v>0.65</v>
      </c>
      <c r="J37" s="38">
        <v>0.66</v>
      </c>
      <c r="K37" s="22"/>
      <c r="L37" s="22"/>
      <c r="M37" s="22"/>
      <c r="N37" s="22"/>
      <c r="O37" s="22"/>
      <c r="P37" s="22"/>
    </row>
    <row r="38" spans="1:16" ht="39" customHeight="1" x14ac:dyDescent="0.2">
      <c r="A38" s="22"/>
      <c r="B38" s="35"/>
      <c r="C38" s="1145" t="s">
        <v>535</v>
      </c>
      <c r="D38" s="1146"/>
      <c r="E38" s="1147"/>
      <c r="F38" s="36">
        <v>0</v>
      </c>
      <c r="G38" s="37">
        <v>0.01</v>
      </c>
      <c r="H38" s="37">
        <v>0.02</v>
      </c>
      <c r="I38" s="37">
        <v>0.02</v>
      </c>
      <c r="J38" s="38">
        <v>0.15</v>
      </c>
      <c r="K38" s="22"/>
      <c r="L38" s="22"/>
      <c r="M38" s="22"/>
      <c r="N38" s="22"/>
      <c r="O38" s="22"/>
      <c r="P38" s="22"/>
    </row>
    <row r="39" spans="1:16" ht="39" customHeight="1" x14ac:dyDescent="0.2">
      <c r="A39" s="22"/>
      <c r="B39" s="35"/>
      <c r="C39" s="1145" t="s">
        <v>536</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538</v>
      </c>
      <c r="D43" s="1149"/>
      <c r="E43" s="1150"/>
      <c r="F43" s="41">
        <v>0.01</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oYX63x1+NInxLqPi+wgrQwbE3uawqqqiaVMyYB+a9TZebIkHVHqRrBB2JmV6IEYOAT3YRazhPrnzxBPhNkQ8w==" saltValue="Jp7UOmNTW0F2tqsp+gY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1797</v>
      </c>
      <c r="L45" s="60">
        <v>1749</v>
      </c>
      <c r="M45" s="60">
        <v>1748</v>
      </c>
      <c r="N45" s="60">
        <v>1758</v>
      </c>
      <c r="O45" s="61">
        <v>1790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v>20</v>
      </c>
      <c r="L47" s="64">
        <v>20</v>
      </c>
      <c r="M47" s="64">
        <v>20</v>
      </c>
      <c r="N47" s="64">
        <v>20</v>
      </c>
      <c r="O47" s="65">
        <v>20</v>
      </c>
      <c r="P47" s="48"/>
      <c r="Q47" s="48"/>
      <c r="R47" s="48"/>
      <c r="S47" s="48"/>
      <c r="T47" s="48"/>
      <c r="U47" s="48"/>
    </row>
    <row r="48" spans="1:21" ht="30.75" customHeight="1" x14ac:dyDescent="0.2">
      <c r="A48" s="48"/>
      <c r="B48" s="1155"/>
      <c r="C48" s="1156"/>
      <c r="D48" s="62"/>
      <c r="E48" s="1161" t="s">
        <v>13</v>
      </c>
      <c r="F48" s="1161"/>
      <c r="G48" s="1161"/>
      <c r="H48" s="1161"/>
      <c r="I48" s="1161"/>
      <c r="J48" s="1162"/>
      <c r="K48" s="63">
        <v>532</v>
      </c>
      <c r="L48" s="64">
        <v>504</v>
      </c>
      <c r="M48" s="64">
        <v>481</v>
      </c>
      <c r="N48" s="64">
        <v>513</v>
      </c>
      <c r="O48" s="65">
        <v>629</v>
      </c>
      <c r="P48" s="48"/>
      <c r="Q48" s="48"/>
      <c r="R48" s="48"/>
      <c r="S48" s="48"/>
      <c r="T48" s="48"/>
      <c r="U48" s="48"/>
    </row>
    <row r="49" spans="1:21" ht="30.75" customHeight="1" x14ac:dyDescent="0.2">
      <c r="A49" s="48"/>
      <c r="B49" s="1155"/>
      <c r="C49" s="1156"/>
      <c r="D49" s="62"/>
      <c r="E49" s="1161" t="s">
        <v>14</v>
      </c>
      <c r="F49" s="1161"/>
      <c r="G49" s="1161"/>
      <c r="H49" s="1161"/>
      <c r="I49" s="1161"/>
      <c r="J49" s="1162"/>
      <c r="K49" s="63">
        <v>42</v>
      </c>
      <c r="L49" s="64">
        <v>46</v>
      </c>
      <c r="M49" s="64">
        <v>46</v>
      </c>
      <c r="N49" s="64">
        <v>39</v>
      </c>
      <c r="O49" s="65">
        <v>43</v>
      </c>
      <c r="P49" s="48"/>
      <c r="Q49" s="48"/>
      <c r="R49" s="48"/>
      <c r="S49" s="48"/>
      <c r="T49" s="48"/>
      <c r="U49" s="48"/>
    </row>
    <row r="50" spans="1:21" ht="30.75" customHeight="1" x14ac:dyDescent="0.2">
      <c r="A50" s="48"/>
      <c r="B50" s="1155"/>
      <c r="C50" s="1156"/>
      <c r="D50" s="62"/>
      <c r="E50" s="1161" t="s">
        <v>15</v>
      </c>
      <c r="F50" s="1161"/>
      <c r="G50" s="1161"/>
      <c r="H50" s="1161"/>
      <c r="I50" s="1161"/>
      <c r="J50" s="1162"/>
      <c r="K50" s="63">
        <v>89</v>
      </c>
      <c r="L50" s="64">
        <v>74</v>
      </c>
      <c r="M50" s="64">
        <v>61</v>
      </c>
      <c r="N50" s="64">
        <v>47</v>
      </c>
      <c r="O50" s="65">
        <v>44</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2348</v>
      </c>
      <c r="L52" s="64">
        <v>2338</v>
      </c>
      <c r="M52" s="64">
        <v>2360</v>
      </c>
      <c r="N52" s="64">
        <v>2296</v>
      </c>
      <c r="O52" s="65">
        <v>2296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132</v>
      </c>
      <c r="L53" s="69">
        <v>55</v>
      </c>
      <c r="M53" s="69">
        <v>-4</v>
      </c>
      <c r="N53" s="69">
        <v>81</v>
      </c>
      <c r="O53" s="70">
        <v>230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sheetData>
  <sheetProtection algorithmName="SHA-512" hashValue="oEV46Z0+/Z9pnwuIkyjk8NEiCnzZb0RFL2/7drKL337bFPj5Z1XPpmqKihIiqOgAR9dGvkanChmj2KYuD13ElA==" saltValue="P2st0Zg2sCpRa/vxJyyI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17604</v>
      </c>
      <c r="J41" s="356">
        <v>17797</v>
      </c>
      <c r="K41" s="356">
        <v>19444</v>
      </c>
      <c r="L41" s="356">
        <v>23036</v>
      </c>
      <c r="M41" s="357">
        <v>23161</v>
      </c>
    </row>
    <row r="42" spans="2:13" ht="27.75" customHeight="1" x14ac:dyDescent="0.2">
      <c r="B42" s="1186"/>
      <c r="C42" s="1187"/>
      <c r="D42" s="106"/>
      <c r="E42" s="1192" t="s">
        <v>32</v>
      </c>
      <c r="F42" s="1192"/>
      <c r="G42" s="1192"/>
      <c r="H42" s="1193"/>
      <c r="I42" s="358">
        <v>368</v>
      </c>
      <c r="J42" s="359">
        <v>300</v>
      </c>
      <c r="K42" s="359">
        <v>245</v>
      </c>
      <c r="L42" s="359">
        <v>202</v>
      </c>
      <c r="M42" s="360">
        <v>162</v>
      </c>
    </row>
    <row r="43" spans="2:13" ht="27.75" customHeight="1" x14ac:dyDescent="0.2">
      <c r="B43" s="1186"/>
      <c r="C43" s="1187"/>
      <c r="D43" s="106"/>
      <c r="E43" s="1192" t="s">
        <v>33</v>
      </c>
      <c r="F43" s="1192"/>
      <c r="G43" s="1192"/>
      <c r="H43" s="1193"/>
      <c r="I43" s="358">
        <v>6392</v>
      </c>
      <c r="J43" s="359">
        <v>5323</v>
      </c>
      <c r="K43" s="359">
        <v>5057</v>
      </c>
      <c r="L43" s="359">
        <v>7118</v>
      </c>
      <c r="M43" s="360">
        <v>5451</v>
      </c>
    </row>
    <row r="44" spans="2:13" ht="27.75" customHeight="1" x14ac:dyDescent="0.2">
      <c r="B44" s="1186"/>
      <c r="C44" s="1187"/>
      <c r="D44" s="106"/>
      <c r="E44" s="1192" t="s">
        <v>34</v>
      </c>
      <c r="F44" s="1192"/>
      <c r="G44" s="1192"/>
      <c r="H44" s="1193"/>
      <c r="I44" s="358">
        <v>176</v>
      </c>
      <c r="J44" s="359">
        <v>142</v>
      </c>
      <c r="K44" s="359">
        <v>293</v>
      </c>
      <c r="L44" s="359">
        <v>1621</v>
      </c>
      <c r="M44" s="360">
        <v>5145</v>
      </c>
    </row>
    <row r="45" spans="2:13" ht="27.75" customHeight="1" x14ac:dyDescent="0.2">
      <c r="B45" s="1186"/>
      <c r="C45" s="1187"/>
      <c r="D45" s="106"/>
      <c r="E45" s="1192" t="s">
        <v>35</v>
      </c>
      <c r="F45" s="1192"/>
      <c r="G45" s="1192"/>
      <c r="H45" s="1193"/>
      <c r="I45" s="358">
        <v>3245</v>
      </c>
      <c r="J45" s="359">
        <v>3233</v>
      </c>
      <c r="K45" s="359">
        <v>3249</v>
      </c>
      <c r="L45" s="359">
        <v>3298</v>
      </c>
      <c r="M45" s="360">
        <v>3429</v>
      </c>
    </row>
    <row r="46" spans="2:13" ht="27.75" customHeight="1" x14ac:dyDescent="0.2">
      <c r="B46" s="1186"/>
      <c r="C46" s="1187"/>
      <c r="D46" s="107"/>
      <c r="E46" s="1192" t="s">
        <v>36</v>
      </c>
      <c r="F46" s="1192"/>
      <c r="G46" s="1192"/>
      <c r="H46" s="1193"/>
      <c r="I46" s="358">
        <v>2861</v>
      </c>
      <c r="J46" s="359">
        <v>2659</v>
      </c>
      <c r="K46" s="359">
        <v>2459</v>
      </c>
      <c r="L46" s="359">
        <v>2259</v>
      </c>
      <c r="M46" s="360">
        <v>2060</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v>4</v>
      </c>
      <c r="J49" s="359" t="s">
        <v>486</v>
      </c>
      <c r="K49" s="359">
        <v>90</v>
      </c>
      <c r="L49" s="359" t="s">
        <v>486</v>
      </c>
      <c r="M49" s="360" t="s">
        <v>486</v>
      </c>
    </row>
    <row r="50" spans="2:13" ht="27.75" customHeight="1" x14ac:dyDescent="0.2">
      <c r="B50" s="1197" t="s">
        <v>40</v>
      </c>
      <c r="C50" s="1198"/>
      <c r="D50" s="109"/>
      <c r="E50" s="1192" t="s">
        <v>41</v>
      </c>
      <c r="F50" s="1192"/>
      <c r="G50" s="1192"/>
      <c r="H50" s="1193"/>
      <c r="I50" s="358">
        <v>11084</v>
      </c>
      <c r="J50" s="359">
        <v>11768</v>
      </c>
      <c r="K50" s="359">
        <v>13804</v>
      </c>
      <c r="L50" s="359">
        <v>14019</v>
      </c>
      <c r="M50" s="360">
        <v>14161</v>
      </c>
    </row>
    <row r="51" spans="2:13" ht="27.75" customHeight="1" x14ac:dyDescent="0.2">
      <c r="B51" s="1186"/>
      <c r="C51" s="1187"/>
      <c r="D51" s="106"/>
      <c r="E51" s="1192" t="s">
        <v>42</v>
      </c>
      <c r="F51" s="1192"/>
      <c r="G51" s="1192"/>
      <c r="H51" s="1193"/>
      <c r="I51" s="358">
        <v>4747</v>
      </c>
      <c r="J51" s="359">
        <v>4304</v>
      </c>
      <c r="K51" s="359">
        <v>4534</v>
      </c>
      <c r="L51" s="359">
        <v>4656</v>
      </c>
      <c r="M51" s="360">
        <v>4835</v>
      </c>
    </row>
    <row r="52" spans="2:13" ht="27.75" customHeight="1" x14ac:dyDescent="0.2">
      <c r="B52" s="1188"/>
      <c r="C52" s="1189"/>
      <c r="D52" s="106"/>
      <c r="E52" s="1192" t="s">
        <v>43</v>
      </c>
      <c r="F52" s="1192"/>
      <c r="G52" s="1192"/>
      <c r="H52" s="1193"/>
      <c r="I52" s="358">
        <v>22917</v>
      </c>
      <c r="J52" s="359">
        <v>22703</v>
      </c>
      <c r="K52" s="359">
        <v>22877</v>
      </c>
      <c r="L52" s="359">
        <v>23887</v>
      </c>
      <c r="M52" s="360">
        <v>24479</v>
      </c>
    </row>
    <row r="53" spans="2:13" ht="27.75" customHeight="1" thickBot="1" x14ac:dyDescent="0.25">
      <c r="B53" s="1199" t="s">
        <v>19</v>
      </c>
      <c r="C53" s="1200"/>
      <c r="D53" s="110"/>
      <c r="E53" s="1201" t="s">
        <v>44</v>
      </c>
      <c r="F53" s="1201"/>
      <c r="G53" s="1201"/>
      <c r="H53" s="1202"/>
      <c r="I53" s="361">
        <v>-8099</v>
      </c>
      <c r="J53" s="362">
        <v>-9320</v>
      </c>
      <c r="K53" s="362">
        <v>-10377</v>
      </c>
      <c r="L53" s="362">
        <v>-5029</v>
      </c>
      <c r="M53" s="363">
        <v>-4068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KnyV+Bxb99vPK3DSaABxSArQ4hwTUGZrjoXB+n0m13VGah0mc06oGX1t4TZ7yJdacNQMePJi/HMAdcsHqg5wAg==" saltValue="wZWjBkoaKixzaFQGoBsD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4609</v>
      </c>
      <c r="G55" s="122">
        <v>4921</v>
      </c>
      <c r="H55" s="123">
        <v>4021</v>
      </c>
    </row>
    <row r="56" spans="2:8" ht="52.5" customHeight="1" x14ac:dyDescent="0.2">
      <c r="B56" s="124"/>
      <c r="C56" s="1213" t="s">
        <v>47</v>
      </c>
      <c r="D56" s="1213"/>
      <c r="E56" s="1214"/>
      <c r="F56" s="125">
        <v>2046</v>
      </c>
      <c r="G56" s="125">
        <v>2549</v>
      </c>
      <c r="H56" s="126">
        <v>3209</v>
      </c>
    </row>
    <row r="57" spans="2:8" ht="53.25" customHeight="1" x14ac:dyDescent="0.2">
      <c r="B57" s="124"/>
      <c r="C57" s="1215" t="s">
        <v>48</v>
      </c>
      <c r="D57" s="1215"/>
      <c r="E57" s="1216"/>
      <c r="F57" s="127">
        <v>6682</v>
      </c>
      <c r="G57" s="127">
        <v>6008</v>
      </c>
      <c r="H57" s="128">
        <v>6378</v>
      </c>
    </row>
    <row r="58" spans="2:8" ht="45.75" customHeight="1" x14ac:dyDescent="0.2">
      <c r="B58" s="129"/>
      <c r="C58" s="1203" t="s">
        <v>558</v>
      </c>
      <c r="D58" s="1204"/>
      <c r="E58" s="1205"/>
      <c r="F58" s="130">
        <v>4080</v>
      </c>
      <c r="G58" s="130">
        <v>3430</v>
      </c>
      <c r="H58" s="131">
        <v>3543</v>
      </c>
    </row>
    <row r="59" spans="2:8" ht="45.75" customHeight="1" x14ac:dyDescent="0.2">
      <c r="B59" s="129"/>
      <c r="C59" s="1203" t="s">
        <v>559</v>
      </c>
      <c r="D59" s="1204"/>
      <c r="E59" s="1205"/>
      <c r="F59" s="130">
        <v>1125</v>
      </c>
      <c r="G59" s="130">
        <v>1225</v>
      </c>
      <c r="H59" s="131">
        <v>1325</v>
      </c>
    </row>
    <row r="60" spans="2:8" ht="45.75" customHeight="1" x14ac:dyDescent="0.2">
      <c r="B60" s="129"/>
      <c r="C60" s="1203" t="s">
        <v>560</v>
      </c>
      <c r="D60" s="1204"/>
      <c r="E60" s="1205"/>
      <c r="F60" s="130">
        <v>392</v>
      </c>
      <c r="G60" s="130">
        <v>392</v>
      </c>
      <c r="H60" s="131">
        <v>492</v>
      </c>
    </row>
    <row r="61" spans="2:8" ht="45.75" customHeight="1" x14ac:dyDescent="0.2">
      <c r="B61" s="129"/>
      <c r="C61" s="1203" t="s">
        <v>561</v>
      </c>
      <c r="D61" s="1204"/>
      <c r="E61" s="1205"/>
      <c r="F61" s="130">
        <v>345</v>
      </c>
      <c r="G61" s="130">
        <v>345</v>
      </c>
      <c r="H61" s="131">
        <v>345</v>
      </c>
    </row>
    <row r="62" spans="2:8" ht="45.75" customHeight="1" thickBot="1" x14ac:dyDescent="0.25">
      <c r="B62" s="132"/>
      <c r="C62" s="1206" t="s">
        <v>562</v>
      </c>
      <c r="D62" s="1207"/>
      <c r="E62" s="1208"/>
      <c r="F62" s="133">
        <v>339</v>
      </c>
      <c r="G62" s="133">
        <v>339</v>
      </c>
      <c r="H62" s="134">
        <v>339</v>
      </c>
    </row>
    <row r="63" spans="2:8" ht="52.5" customHeight="1" thickBot="1" x14ac:dyDescent="0.25">
      <c r="B63" s="135"/>
      <c r="C63" s="1209" t="s">
        <v>49</v>
      </c>
      <c r="D63" s="1209"/>
      <c r="E63" s="1210"/>
      <c r="F63" s="136">
        <v>13337</v>
      </c>
      <c r="G63" s="136">
        <v>13478</v>
      </c>
      <c r="H63" s="137">
        <v>13607</v>
      </c>
    </row>
    <row r="64" spans="2:8" ht="13.2" x14ac:dyDescent="0.2"/>
  </sheetData>
  <sheetProtection algorithmName="SHA-512" hashValue="RqTLNQsUWm6tRzjbcN+oj1nM9tpRq34z4TQrlUHdNCc2IpWiEgl5kk1wnWw0Q9BGJQuN/gXUWaXZjaA5oDTJXw==" saltValue="7Po5wFeZnmp2U+Tr5pD0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02E48-9633-4997-82A2-3B3242FB2FBA}">
  <sheetPr>
    <pageSetUpPr fitToPage="1"/>
  </sheetPr>
  <dimension ref="A1:DE85"/>
  <sheetViews>
    <sheetView showGridLines="0" tabSelected="1" zoomScale="70" zoomScaleNormal="70" zoomScaleSheetLayoutView="55" workbookViewId="0">
      <selection activeCell="AN65" sqref="AN65:DC69"/>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566</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60.2</v>
      </c>
      <c r="BQ53" s="1255"/>
      <c r="BR53" s="1255"/>
      <c r="BS53" s="1255"/>
      <c r="BT53" s="1255"/>
      <c r="BU53" s="1255"/>
      <c r="BV53" s="1255"/>
      <c r="BW53" s="1255"/>
      <c r="BX53" s="1255">
        <v>61.1</v>
      </c>
      <c r="BY53" s="1255"/>
      <c r="BZ53" s="1255"/>
      <c r="CA53" s="1255"/>
      <c r="CB53" s="1255"/>
      <c r="CC53" s="1255"/>
      <c r="CD53" s="1255"/>
      <c r="CE53" s="1255"/>
      <c r="CF53" s="1255">
        <v>62</v>
      </c>
      <c r="CG53" s="1255"/>
      <c r="CH53" s="1255"/>
      <c r="CI53" s="1255"/>
      <c r="CJ53" s="1255"/>
      <c r="CK53" s="1255"/>
      <c r="CL53" s="1255"/>
      <c r="CM53" s="1255"/>
      <c r="CN53" s="1255">
        <v>57.7</v>
      </c>
      <c r="CO53" s="1255"/>
      <c r="CP53" s="1255"/>
      <c r="CQ53" s="1255"/>
      <c r="CR53" s="1255"/>
      <c r="CS53" s="1255"/>
      <c r="CT53" s="1255"/>
      <c r="CU53" s="1255"/>
      <c r="CV53" s="1255">
        <v>58</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22.1</v>
      </c>
      <c r="BQ55" s="1255"/>
      <c r="BR55" s="1255"/>
      <c r="BS55" s="1255"/>
      <c r="BT55" s="1255"/>
      <c r="BU55" s="1255"/>
      <c r="BV55" s="1255"/>
      <c r="BW55" s="1255"/>
      <c r="BX55" s="1255">
        <v>20.399999999999999</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61.5</v>
      </c>
      <c r="BQ57" s="1255"/>
      <c r="BR57" s="1255"/>
      <c r="BS57" s="1255"/>
      <c r="BT57" s="1255"/>
      <c r="BU57" s="1255"/>
      <c r="BV57" s="1255"/>
      <c r="BW57" s="1255"/>
      <c r="BX57" s="1255">
        <v>63</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571</v>
      </c>
    </row>
    <row r="64" spans="1:109" ht="13.2" x14ac:dyDescent="0.2">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566</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2.9</v>
      </c>
      <c r="BQ75" s="1255"/>
      <c r="BR75" s="1255"/>
      <c r="BS75" s="1255"/>
      <c r="BT75" s="1255"/>
      <c r="BU75" s="1255"/>
      <c r="BV75" s="1255"/>
      <c r="BW75" s="1255"/>
      <c r="BX75" s="1255">
        <v>1.5</v>
      </c>
      <c r="BY75" s="1255"/>
      <c r="BZ75" s="1255"/>
      <c r="CA75" s="1255"/>
      <c r="CB75" s="1255"/>
      <c r="CC75" s="1255"/>
      <c r="CD75" s="1255"/>
      <c r="CE75" s="1255"/>
      <c r="CF75" s="1255">
        <v>0.4</v>
      </c>
      <c r="CG75" s="1255"/>
      <c r="CH75" s="1255"/>
      <c r="CI75" s="1255"/>
      <c r="CJ75" s="1255"/>
      <c r="CK75" s="1255"/>
      <c r="CL75" s="1255"/>
      <c r="CM75" s="1255"/>
      <c r="CN75" s="1255">
        <v>0.3</v>
      </c>
      <c r="CO75" s="1255"/>
      <c r="CP75" s="1255"/>
      <c r="CQ75" s="1255"/>
      <c r="CR75" s="1255"/>
      <c r="CS75" s="1255"/>
      <c r="CT75" s="1255"/>
      <c r="CU75" s="1255"/>
      <c r="CV75" s="1255">
        <v>0.6</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22.1</v>
      </c>
      <c r="BQ77" s="1255"/>
      <c r="BR77" s="1255"/>
      <c r="BS77" s="1255"/>
      <c r="BT77" s="1255"/>
      <c r="BU77" s="1255"/>
      <c r="BV77" s="1255"/>
      <c r="BW77" s="1255"/>
      <c r="BX77" s="1255">
        <v>20.399999999999999</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6.3</v>
      </c>
      <c r="BQ79" s="1255"/>
      <c r="BR79" s="1255"/>
      <c r="BS79" s="1255"/>
      <c r="BT79" s="1255"/>
      <c r="BU79" s="1255"/>
      <c r="BV79" s="1255"/>
      <c r="BW79" s="1255"/>
      <c r="BX79" s="1255">
        <v>6.2</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Rj/Ye16gler69wspsjQrHaTeWH0Gh5oNZlrWG9x0w0UblehIj1Y6rxrsb6HAR5dIKaJ2++8+qiSbUe5KN30PBQ==" saltValue="NYqy56EDPi1ZIKBYhZ6XF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AD7C2-D4CA-4E5E-90BC-B67819060E0B}">
  <sheetPr>
    <pageSetUpPr fitToPage="1"/>
  </sheetPr>
  <dimension ref="A1:DR125"/>
  <sheetViews>
    <sheetView showGridLines="0" zoomScale="70" zoomScaleNormal="70" zoomScaleSheetLayoutView="70" workbookViewId="0">
      <selection activeCell="BK109" sqref="BK10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xGzLpbPDGeKrQfYKpAVvQ20r20N+Abz5A65Juuls8KdairhoVXJrmR4Ni6joj+hsHPY7iBn/TJXjKDKcW7z3kw==" saltValue="DLwBQvwLKQddG7qEmPb/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EEC1E-0134-4919-9E19-97379CCEE483}">
  <sheetPr>
    <pageSetUpPr fitToPage="1"/>
  </sheetPr>
  <dimension ref="A1:DR125"/>
  <sheetViews>
    <sheetView showGridLines="0" topLeftCell="A73" zoomScale="70" zoomScaleNormal="70" zoomScaleSheetLayoutView="55" workbookViewId="0">
      <selection activeCell="BJ33" sqref="BJ3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hYQPnUnNGEm0TpR/hFpLPdvOQ08CuHZ98+j0zsZM/jiRVsqgn9xK153lB5P8oRx7ltI/UU2y7g+CP19PHpV+bQ==" saltValue="EfDwoG5oW4mFHRnSfI42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35674</v>
      </c>
      <c r="E3" s="156"/>
      <c r="F3" s="157">
        <v>45588</v>
      </c>
      <c r="G3" s="158"/>
      <c r="H3" s="159"/>
    </row>
    <row r="4" spans="1:8" x14ac:dyDescent="0.2">
      <c r="A4" s="160"/>
      <c r="B4" s="161"/>
      <c r="C4" s="162"/>
      <c r="D4" s="163">
        <v>22480</v>
      </c>
      <c r="E4" s="164"/>
      <c r="F4" s="165">
        <v>24150</v>
      </c>
      <c r="G4" s="166"/>
      <c r="H4" s="167"/>
    </row>
    <row r="5" spans="1:8" x14ac:dyDescent="0.2">
      <c r="A5" s="148" t="s">
        <v>519</v>
      </c>
      <c r="B5" s="153"/>
      <c r="C5" s="154"/>
      <c r="D5" s="155">
        <v>45870</v>
      </c>
      <c r="E5" s="156"/>
      <c r="F5" s="157">
        <v>45483</v>
      </c>
      <c r="G5" s="158"/>
      <c r="H5" s="159"/>
    </row>
    <row r="6" spans="1:8" x14ac:dyDescent="0.2">
      <c r="A6" s="160"/>
      <c r="B6" s="161"/>
      <c r="C6" s="162"/>
      <c r="D6" s="163">
        <v>19888</v>
      </c>
      <c r="E6" s="164"/>
      <c r="F6" s="165">
        <v>24241</v>
      </c>
      <c r="G6" s="166"/>
      <c r="H6" s="167"/>
    </row>
    <row r="7" spans="1:8" x14ac:dyDescent="0.2">
      <c r="A7" s="148" t="s">
        <v>520</v>
      </c>
      <c r="B7" s="153"/>
      <c r="C7" s="154"/>
      <c r="D7" s="155">
        <v>72717</v>
      </c>
      <c r="E7" s="156"/>
      <c r="F7" s="157">
        <v>45945</v>
      </c>
      <c r="G7" s="158"/>
      <c r="H7" s="159"/>
    </row>
    <row r="8" spans="1:8" x14ac:dyDescent="0.2">
      <c r="A8" s="160"/>
      <c r="B8" s="161"/>
      <c r="C8" s="162"/>
      <c r="D8" s="163">
        <v>43941</v>
      </c>
      <c r="E8" s="164"/>
      <c r="F8" s="165">
        <v>25180</v>
      </c>
      <c r="G8" s="166"/>
      <c r="H8" s="167"/>
    </row>
    <row r="9" spans="1:8" x14ac:dyDescent="0.2">
      <c r="A9" s="148" t="s">
        <v>521</v>
      </c>
      <c r="B9" s="153"/>
      <c r="C9" s="154"/>
      <c r="D9" s="155">
        <v>120073</v>
      </c>
      <c r="E9" s="156"/>
      <c r="F9" s="157">
        <v>44475</v>
      </c>
      <c r="G9" s="158"/>
      <c r="H9" s="159"/>
    </row>
    <row r="10" spans="1:8" x14ac:dyDescent="0.2">
      <c r="A10" s="160"/>
      <c r="B10" s="161"/>
      <c r="C10" s="162"/>
      <c r="D10" s="163">
        <v>92133</v>
      </c>
      <c r="E10" s="164"/>
      <c r="F10" s="165">
        <v>24780</v>
      </c>
      <c r="G10" s="166"/>
      <c r="H10" s="167"/>
    </row>
    <row r="11" spans="1:8" x14ac:dyDescent="0.2">
      <c r="A11" s="148" t="s">
        <v>522</v>
      </c>
      <c r="B11" s="153"/>
      <c r="C11" s="154"/>
      <c r="D11" s="155">
        <v>68709</v>
      </c>
      <c r="E11" s="156"/>
      <c r="F11" s="157">
        <v>45982</v>
      </c>
      <c r="G11" s="158"/>
      <c r="H11" s="159"/>
    </row>
    <row r="12" spans="1:8" x14ac:dyDescent="0.2">
      <c r="A12" s="160"/>
      <c r="B12" s="161"/>
      <c r="C12" s="168"/>
      <c r="D12" s="163">
        <v>42317</v>
      </c>
      <c r="E12" s="164"/>
      <c r="F12" s="165">
        <v>25583</v>
      </c>
      <c r="G12" s="166"/>
      <c r="H12" s="167"/>
    </row>
    <row r="13" spans="1:8" x14ac:dyDescent="0.2">
      <c r="A13" s="148"/>
      <c r="B13" s="153"/>
      <c r="C13" s="169"/>
      <c r="D13" s="170">
        <v>68609</v>
      </c>
      <c r="E13" s="171"/>
      <c r="F13" s="172">
        <v>45495</v>
      </c>
      <c r="G13" s="173"/>
      <c r="H13" s="159"/>
    </row>
    <row r="14" spans="1:8" x14ac:dyDescent="0.2">
      <c r="A14" s="160"/>
      <c r="B14" s="161"/>
      <c r="C14" s="162"/>
      <c r="D14" s="163">
        <v>44152</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6.05</v>
      </c>
      <c r="C19" s="174">
        <f>ROUND(VALUE(SUBSTITUTE(実質収支比率等に係る経年分析!G$48,"▲","-")),2)</f>
        <v>5.58</v>
      </c>
      <c r="D19" s="174">
        <f>ROUND(VALUE(SUBSTITUTE(実質収支比率等に係る経年分析!H$48,"▲","-")),2)</f>
        <v>7.78</v>
      </c>
      <c r="E19" s="174">
        <f>ROUND(VALUE(SUBSTITUTE(実質収支比率等に係る経年分析!I$48,"▲","-")),2)</f>
        <v>7.21</v>
      </c>
      <c r="F19" s="174">
        <f>ROUND(VALUE(SUBSTITUTE(実質収支比率等に係る経年分析!J$48,"▲","-")),2)</f>
        <v>5.78</v>
      </c>
    </row>
    <row r="20" spans="1:11" x14ac:dyDescent="0.2">
      <c r="A20" s="174" t="s">
        <v>53</v>
      </c>
      <c r="B20" s="174">
        <f>ROUND(VALUE(SUBSTITUTE(実質収支比率等に係る経年分析!F$47,"▲","-")),2)</f>
        <v>24.77</v>
      </c>
      <c r="C20" s="174">
        <f>ROUND(VALUE(SUBSTITUTE(実質収支比率等に係る経年分析!G$47,"▲","-")),2)</f>
        <v>26.22</v>
      </c>
      <c r="D20" s="174">
        <f>ROUND(VALUE(SUBSTITUTE(実質収支比率等に係る経年分析!H$47,"▲","-")),2)</f>
        <v>28.07</v>
      </c>
      <c r="E20" s="174">
        <f>ROUND(VALUE(SUBSTITUTE(実質収支比率等に係る経年分析!I$47,"▲","-")),2)</f>
        <v>30.25</v>
      </c>
      <c r="F20" s="174">
        <f>ROUND(VALUE(SUBSTITUTE(実質収支比率等に係る経年分析!J$47,"▲","-")),2)</f>
        <v>24</v>
      </c>
    </row>
    <row r="21" spans="1:11" x14ac:dyDescent="0.2">
      <c r="A21" s="174" t="s">
        <v>54</v>
      </c>
      <c r="B21" s="174">
        <f>IF(ISNUMBER(VALUE(SUBSTITUTE(実質収支比率等に係る経年分析!F$49,"▲","-"))),ROUND(VALUE(SUBSTITUTE(実質収支比率等に係る経年分析!F$49,"▲","-")),2),NA())</f>
        <v>7.4</v>
      </c>
      <c r="C21" s="174">
        <f>IF(ISNUMBER(VALUE(SUBSTITUTE(実質収支比率等に係る経年分析!G$49,"▲","-"))),ROUND(VALUE(SUBSTITUTE(実質収支比率等に係る経年分析!G$49,"▲","-")),2),NA())</f>
        <v>2.02</v>
      </c>
      <c r="D21" s="174">
        <f>IF(ISNUMBER(VALUE(SUBSTITUTE(実質収支比率等に係る経年分析!H$49,"▲","-"))),ROUND(VALUE(SUBSTITUTE(実質収支比率等に係る経年分析!H$49,"▲","-")),2),NA())</f>
        <v>5.56</v>
      </c>
      <c r="E21" s="174">
        <f>IF(ISNUMBER(VALUE(SUBSTITUTE(実質収支比率等に係る経年分析!I$49,"▲","-"))),ROUND(VALUE(SUBSTITUTE(実質収支比率等に係る経年分析!I$49,"▲","-")),2),NA())</f>
        <v>1.27</v>
      </c>
      <c r="F21" s="174">
        <f>IF(ISNUMBER(VALUE(SUBSTITUTE(実質収支比率等に係る経年分析!J$49,"▲","-"))),ROUND(VALUE(SUBSTITUTE(実質収支比率等に係る経年分析!J$49,"▲","-")),2),NA())</f>
        <v>-6.6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産業団地造成特別会計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0.66</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0.28999999999999998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7.21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5.77</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9.6199999999999992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9.3000000000000007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2348</v>
      </c>
      <c r="E42" s="176"/>
      <c r="F42" s="176"/>
      <c r="G42" s="176">
        <f>'実質公債費比率（分子）の構造'!L$52</f>
        <v>2338</v>
      </c>
      <c r="H42" s="176"/>
      <c r="I42" s="176"/>
      <c r="J42" s="176">
        <f>'実質公債費比率（分子）の構造'!M$52</f>
        <v>2360</v>
      </c>
      <c r="K42" s="176"/>
      <c r="L42" s="176"/>
      <c r="M42" s="176">
        <f>'実質公債費比率（分子）の構造'!N$52</f>
        <v>2296</v>
      </c>
      <c r="N42" s="176"/>
      <c r="O42" s="176"/>
      <c r="P42" s="176">
        <f>'実質公債費比率（分子）の構造'!O$52</f>
        <v>2296</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89</v>
      </c>
      <c r="C44" s="176"/>
      <c r="D44" s="176"/>
      <c r="E44" s="176">
        <f>'実質公債費比率（分子）の構造'!L$50</f>
        <v>74</v>
      </c>
      <c r="F44" s="176"/>
      <c r="G44" s="176"/>
      <c r="H44" s="176">
        <f>'実質公債費比率（分子）の構造'!M$50</f>
        <v>61</v>
      </c>
      <c r="I44" s="176"/>
      <c r="J44" s="176"/>
      <c r="K44" s="176">
        <f>'実質公債費比率（分子）の構造'!N$50</f>
        <v>47</v>
      </c>
      <c r="L44" s="176"/>
      <c r="M44" s="176"/>
      <c r="N44" s="176">
        <f>'実質公債費比率（分子）の構造'!O$50</f>
        <v>44</v>
      </c>
      <c r="O44" s="176"/>
      <c r="P44" s="176"/>
    </row>
    <row r="45" spans="1:16" x14ac:dyDescent="0.2">
      <c r="A45" s="176" t="s">
        <v>63</v>
      </c>
      <c r="B45" s="176">
        <f>'実質公債費比率（分子）の構造'!K$49</f>
        <v>42</v>
      </c>
      <c r="C45" s="176"/>
      <c r="D45" s="176"/>
      <c r="E45" s="176">
        <f>'実質公債費比率（分子）の構造'!L$49</f>
        <v>46</v>
      </c>
      <c r="F45" s="176"/>
      <c r="G45" s="176"/>
      <c r="H45" s="176">
        <f>'実質公債費比率（分子）の構造'!M$49</f>
        <v>46</v>
      </c>
      <c r="I45" s="176"/>
      <c r="J45" s="176"/>
      <c r="K45" s="176">
        <f>'実質公債費比率（分子）の構造'!N$49</f>
        <v>39</v>
      </c>
      <c r="L45" s="176"/>
      <c r="M45" s="176"/>
      <c r="N45" s="176">
        <f>'実質公債費比率（分子）の構造'!O$49</f>
        <v>43</v>
      </c>
      <c r="O45" s="176"/>
      <c r="P45" s="176"/>
    </row>
    <row r="46" spans="1:16" x14ac:dyDescent="0.2">
      <c r="A46" s="176" t="s">
        <v>64</v>
      </c>
      <c r="B46" s="176">
        <f>'実質公債費比率（分子）の構造'!K$48</f>
        <v>532</v>
      </c>
      <c r="C46" s="176"/>
      <c r="D46" s="176"/>
      <c r="E46" s="176">
        <f>'実質公債費比率（分子）の構造'!L$48</f>
        <v>504</v>
      </c>
      <c r="F46" s="176"/>
      <c r="G46" s="176"/>
      <c r="H46" s="176">
        <f>'実質公債費比率（分子）の構造'!M$48</f>
        <v>481</v>
      </c>
      <c r="I46" s="176"/>
      <c r="J46" s="176"/>
      <c r="K46" s="176">
        <f>'実質公債費比率（分子）の構造'!N$48</f>
        <v>513</v>
      </c>
      <c r="L46" s="176"/>
      <c r="M46" s="176"/>
      <c r="N46" s="176">
        <f>'実質公債費比率（分子）の構造'!O$48</f>
        <v>629</v>
      </c>
      <c r="O46" s="176"/>
      <c r="P46" s="176"/>
    </row>
    <row r="47" spans="1:16" x14ac:dyDescent="0.2">
      <c r="A47" s="176" t="s">
        <v>12</v>
      </c>
      <c r="B47" s="176">
        <f>'実質公債費比率（分子）の構造'!K$47</f>
        <v>20</v>
      </c>
      <c r="C47" s="176"/>
      <c r="D47" s="176"/>
      <c r="E47" s="176">
        <f>'実質公債費比率（分子）の構造'!L$47</f>
        <v>20</v>
      </c>
      <c r="F47" s="176"/>
      <c r="G47" s="176"/>
      <c r="H47" s="176">
        <f>'実質公債費比率（分子）の構造'!M$47</f>
        <v>20</v>
      </c>
      <c r="I47" s="176"/>
      <c r="J47" s="176"/>
      <c r="K47" s="176">
        <f>'実質公債費比率（分子）の構造'!N$47</f>
        <v>20</v>
      </c>
      <c r="L47" s="176"/>
      <c r="M47" s="176"/>
      <c r="N47" s="176">
        <f>'実質公債費比率（分子）の構造'!O$47</f>
        <v>20</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1797</v>
      </c>
      <c r="C49" s="176"/>
      <c r="D49" s="176"/>
      <c r="E49" s="176">
        <f>'実質公債費比率（分子）の構造'!L$45</f>
        <v>1749</v>
      </c>
      <c r="F49" s="176"/>
      <c r="G49" s="176"/>
      <c r="H49" s="176">
        <f>'実質公債費比率（分子）の構造'!M$45</f>
        <v>1748</v>
      </c>
      <c r="I49" s="176"/>
      <c r="J49" s="176"/>
      <c r="K49" s="176">
        <f>'実質公債費比率（分子）の構造'!N$45</f>
        <v>1758</v>
      </c>
      <c r="L49" s="176"/>
      <c r="M49" s="176"/>
      <c r="N49" s="176">
        <f>'実質公債費比率（分子）の構造'!O$45</f>
        <v>1790</v>
      </c>
      <c r="O49" s="176"/>
      <c r="P49" s="176"/>
    </row>
    <row r="50" spans="1:16" x14ac:dyDescent="0.2">
      <c r="A50" s="176" t="s">
        <v>67</v>
      </c>
      <c r="B50" s="176" t="e">
        <f>NA()</f>
        <v>#N/A</v>
      </c>
      <c r="C50" s="176">
        <f>IF(ISNUMBER('実質公債費比率（分子）の構造'!K$53),'実質公債費比率（分子）の構造'!K$53,NA())</f>
        <v>132</v>
      </c>
      <c r="D50" s="176" t="e">
        <f>NA()</f>
        <v>#N/A</v>
      </c>
      <c r="E50" s="176" t="e">
        <f>NA()</f>
        <v>#N/A</v>
      </c>
      <c r="F50" s="176">
        <f>IF(ISNUMBER('実質公債費比率（分子）の構造'!L$53),'実質公債費比率（分子）の構造'!L$53,NA())</f>
        <v>55</v>
      </c>
      <c r="G50" s="176" t="e">
        <f>NA()</f>
        <v>#N/A</v>
      </c>
      <c r="H50" s="176" t="e">
        <f>NA()</f>
        <v>#N/A</v>
      </c>
      <c r="I50" s="176">
        <f>IF(ISNUMBER('実質公債費比率（分子）の構造'!M$53),'実質公債費比率（分子）の構造'!M$53,NA())</f>
        <v>-4</v>
      </c>
      <c r="J50" s="176" t="e">
        <f>NA()</f>
        <v>#N/A</v>
      </c>
      <c r="K50" s="176" t="e">
        <f>NA()</f>
        <v>#N/A</v>
      </c>
      <c r="L50" s="176">
        <f>IF(ISNUMBER('実質公債費比率（分子）の構造'!N$53),'実質公債費比率（分子）の構造'!N$53,NA())</f>
        <v>81</v>
      </c>
      <c r="M50" s="176" t="e">
        <f>NA()</f>
        <v>#N/A</v>
      </c>
      <c r="N50" s="176" t="e">
        <f>NA()</f>
        <v>#N/A</v>
      </c>
      <c r="O50" s="176">
        <f>IF(ISNUMBER('実質公債費比率（分子）の構造'!O$53),'実質公債費比率（分子）の構造'!O$53,NA())</f>
        <v>230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22917</v>
      </c>
      <c r="E56" s="175"/>
      <c r="F56" s="175"/>
      <c r="G56" s="175">
        <f>'将来負担比率（分子）の構造'!J$52</f>
        <v>22703</v>
      </c>
      <c r="H56" s="175"/>
      <c r="I56" s="175"/>
      <c r="J56" s="175">
        <f>'将来負担比率（分子）の構造'!K$52</f>
        <v>22877</v>
      </c>
      <c r="K56" s="175"/>
      <c r="L56" s="175"/>
      <c r="M56" s="175">
        <f>'将来負担比率（分子）の構造'!L$52</f>
        <v>23887</v>
      </c>
      <c r="N56" s="175"/>
      <c r="O56" s="175"/>
      <c r="P56" s="175">
        <f>'将来負担比率（分子）の構造'!M$52</f>
        <v>24479</v>
      </c>
    </row>
    <row r="57" spans="1:16" x14ac:dyDescent="0.2">
      <c r="A57" s="175" t="s">
        <v>42</v>
      </c>
      <c r="B57" s="175"/>
      <c r="C57" s="175"/>
      <c r="D57" s="175">
        <f>'将来負担比率（分子）の構造'!I$51</f>
        <v>4747</v>
      </c>
      <c r="E57" s="175"/>
      <c r="F57" s="175"/>
      <c r="G57" s="175">
        <f>'将来負担比率（分子）の構造'!J$51</f>
        <v>4304</v>
      </c>
      <c r="H57" s="175"/>
      <c r="I57" s="175"/>
      <c r="J57" s="175">
        <f>'将来負担比率（分子）の構造'!K$51</f>
        <v>4534</v>
      </c>
      <c r="K57" s="175"/>
      <c r="L57" s="175"/>
      <c r="M57" s="175">
        <f>'将来負担比率（分子）の構造'!L$51</f>
        <v>4656</v>
      </c>
      <c r="N57" s="175"/>
      <c r="O57" s="175"/>
      <c r="P57" s="175">
        <f>'将来負担比率（分子）の構造'!M$51</f>
        <v>4835</v>
      </c>
    </row>
    <row r="58" spans="1:16" x14ac:dyDescent="0.2">
      <c r="A58" s="175" t="s">
        <v>41</v>
      </c>
      <c r="B58" s="175"/>
      <c r="C58" s="175"/>
      <c r="D58" s="175">
        <f>'将来負担比率（分子）の構造'!I$50</f>
        <v>11084</v>
      </c>
      <c r="E58" s="175"/>
      <c r="F58" s="175"/>
      <c r="G58" s="175">
        <f>'将来負担比率（分子）の構造'!J$50</f>
        <v>11768</v>
      </c>
      <c r="H58" s="175"/>
      <c r="I58" s="175"/>
      <c r="J58" s="175">
        <f>'将来負担比率（分子）の構造'!K$50</f>
        <v>13804</v>
      </c>
      <c r="K58" s="175"/>
      <c r="L58" s="175"/>
      <c r="M58" s="175">
        <f>'将来負担比率（分子）の構造'!L$50</f>
        <v>14019</v>
      </c>
      <c r="N58" s="175"/>
      <c r="O58" s="175"/>
      <c r="P58" s="175">
        <f>'将来負担比率（分子）の構造'!M$50</f>
        <v>14161</v>
      </c>
    </row>
    <row r="59" spans="1:16" x14ac:dyDescent="0.2">
      <c r="A59" s="175" t="s">
        <v>39</v>
      </c>
      <c r="B59" s="175">
        <f>'将来負担比率（分子）の構造'!I$49</f>
        <v>4</v>
      </c>
      <c r="C59" s="175"/>
      <c r="D59" s="175"/>
      <c r="E59" s="175" t="str">
        <f>'将来負担比率（分子）の構造'!J$49</f>
        <v>-</v>
      </c>
      <c r="F59" s="175"/>
      <c r="G59" s="175"/>
      <c r="H59" s="175">
        <f>'将来負担比率（分子）の構造'!K$49</f>
        <v>90</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2861</v>
      </c>
      <c r="C61" s="175"/>
      <c r="D61" s="175"/>
      <c r="E61" s="175">
        <f>'将来負担比率（分子）の構造'!J$46</f>
        <v>2659</v>
      </c>
      <c r="F61" s="175"/>
      <c r="G61" s="175"/>
      <c r="H61" s="175">
        <f>'将来負担比率（分子）の構造'!K$46</f>
        <v>2459</v>
      </c>
      <c r="I61" s="175"/>
      <c r="J61" s="175"/>
      <c r="K61" s="175">
        <f>'将来負担比率（分子）の構造'!L$46</f>
        <v>2259</v>
      </c>
      <c r="L61" s="175"/>
      <c r="M61" s="175"/>
      <c r="N61" s="175">
        <f>'将来負担比率（分子）の構造'!M$46</f>
        <v>2060</v>
      </c>
      <c r="O61" s="175"/>
      <c r="P61" s="175"/>
    </row>
    <row r="62" spans="1:16" x14ac:dyDescent="0.2">
      <c r="A62" s="175" t="s">
        <v>35</v>
      </c>
      <c r="B62" s="175">
        <f>'将来負担比率（分子）の構造'!I$45</f>
        <v>3245</v>
      </c>
      <c r="C62" s="175"/>
      <c r="D62" s="175"/>
      <c r="E62" s="175">
        <f>'将来負担比率（分子）の構造'!J$45</f>
        <v>3233</v>
      </c>
      <c r="F62" s="175"/>
      <c r="G62" s="175"/>
      <c r="H62" s="175">
        <f>'将来負担比率（分子）の構造'!K$45</f>
        <v>3249</v>
      </c>
      <c r="I62" s="175"/>
      <c r="J62" s="175"/>
      <c r="K62" s="175">
        <f>'将来負担比率（分子）の構造'!L$45</f>
        <v>3298</v>
      </c>
      <c r="L62" s="175"/>
      <c r="M62" s="175"/>
      <c r="N62" s="175">
        <f>'将来負担比率（分子）の構造'!M$45</f>
        <v>3429</v>
      </c>
      <c r="O62" s="175"/>
      <c r="P62" s="175"/>
    </row>
    <row r="63" spans="1:16" x14ac:dyDescent="0.2">
      <c r="A63" s="175" t="s">
        <v>34</v>
      </c>
      <c r="B63" s="175">
        <f>'将来負担比率（分子）の構造'!I$44</f>
        <v>176</v>
      </c>
      <c r="C63" s="175"/>
      <c r="D63" s="175"/>
      <c r="E63" s="175">
        <f>'将来負担比率（分子）の構造'!J$44</f>
        <v>142</v>
      </c>
      <c r="F63" s="175"/>
      <c r="G63" s="175"/>
      <c r="H63" s="175">
        <f>'将来負担比率（分子）の構造'!K$44</f>
        <v>293</v>
      </c>
      <c r="I63" s="175"/>
      <c r="J63" s="175"/>
      <c r="K63" s="175">
        <f>'将来負担比率（分子）の構造'!L$44</f>
        <v>1621</v>
      </c>
      <c r="L63" s="175"/>
      <c r="M63" s="175"/>
      <c r="N63" s="175">
        <f>'将来負担比率（分子）の構造'!M$44</f>
        <v>5145</v>
      </c>
      <c r="O63" s="175"/>
      <c r="P63" s="175"/>
    </row>
    <row r="64" spans="1:16" x14ac:dyDescent="0.2">
      <c r="A64" s="175" t="s">
        <v>33</v>
      </c>
      <c r="B64" s="175">
        <f>'将来負担比率（分子）の構造'!I$43</f>
        <v>6392</v>
      </c>
      <c r="C64" s="175"/>
      <c r="D64" s="175"/>
      <c r="E64" s="175">
        <f>'将来負担比率（分子）の構造'!J$43</f>
        <v>5323</v>
      </c>
      <c r="F64" s="175"/>
      <c r="G64" s="175"/>
      <c r="H64" s="175">
        <f>'将来負担比率（分子）の構造'!K$43</f>
        <v>5057</v>
      </c>
      <c r="I64" s="175"/>
      <c r="J64" s="175"/>
      <c r="K64" s="175">
        <f>'将来負担比率（分子）の構造'!L$43</f>
        <v>7118</v>
      </c>
      <c r="L64" s="175"/>
      <c r="M64" s="175"/>
      <c r="N64" s="175">
        <f>'将来負担比率（分子）の構造'!M$43</f>
        <v>5451</v>
      </c>
      <c r="O64" s="175"/>
      <c r="P64" s="175"/>
    </row>
    <row r="65" spans="1:16" x14ac:dyDescent="0.2">
      <c r="A65" s="175" t="s">
        <v>32</v>
      </c>
      <c r="B65" s="175">
        <f>'将来負担比率（分子）の構造'!I$42</f>
        <v>368</v>
      </c>
      <c r="C65" s="175"/>
      <c r="D65" s="175"/>
      <c r="E65" s="175">
        <f>'将来負担比率（分子）の構造'!J$42</f>
        <v>300</v>
      </c>
      <c r="F65" s="175"/>
      <c r="G65" s="175"/>
      <c r="H65" s="175">
        <f>'将来負担比率（分子）の構造'!K$42</f>
        <v>245</v>
      </c>
      <c r="I65" s="175"/>
      <c r="J65" s="175"/>
      <c r="K65" s="175">
        <f>'将来負担比率（分子）の構造'!L$42</f>
        <v>202</v>
      </c>
      <c r="L65" s="175"/>
      <c r="M65" s="175"/>
      <c r="N65" s="175">
        <f>'将来負担比率（分子）の構造'!M$42</f>
        <v>162</v>
      </c>
      <c r="O65" s="175"/>
      <c r="P65" s="175"/>
    </row>
    <row r="66" spans="1:16" x14ac:dyDescent="0.2">
      <c r="A66" s="175" t="s">
        <v>31</v>
      </c>
      <c r="B66" s="175">
        <f>'将来負担比率（分子）の構造'!I$41</f>
        <v>17604</v>
      </c>
      <c r="C66" s="175"/>
      <c r="D66" s="175"/>
      <c r="E66" s="175">
        <f>'将来負担比率（分子）の構造'!J$41</f>
        <v>17797</v>
      </c>
      <c r="F66" s="175"/>
      <c r="G66" s="175"/>
      <c r="H66" s="175">
        <f>'将来負担比率（分子）の構造'!K$41</f>
        <v>19444</v>
      </c>
      <c r="I66" s="175"/>
      <c r="J66" s="175"/>
      <c r="K66" s="175">
        <f>'将来負担比率（分子）の構造'!L$41</f>
        <v>23036</v>
      </c>
      <c r="L66" s="175"/>
      <c r="M66" s="175"/>
      <c r="N66" s="175">
        <f>'将来負担比率（分子）の構造'!M$41</f>
        <v>23161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4609</v>
      </c>
      <c r="C72" s="179">
        <f>基金残高に係る経年分析!G55</f>
        <v>4921</v>
      </c>
      <c r="D72" s="179">
        <f>基金残高に係る経年分析!H55</f>
        <v>4021</v>
      </c>
    </row>
    <row r="73" spans="1:16" x14ac:dyDescent="0.2">
      <c r="A73" s="178" t="s">
        <v>74</v>
      </c>
      <c r="B73" s="179">
        <f>基金残高に係る経年分析!F56</f>
        <v>2046</v>
      </c>
      <c r="C73" s="179">
        <f>基金残高に係る経年分析!G56</f>
        <v>2549</v>
      </c>
      <c r="D73" s="179">
        <f>基金残高に係る経年分析!H56</f>
        <v>3209</v>
      </c>
    </row>
    <row r="74" spans="1:16" x14ac:dyDescent="0.2">
      <c r="A74" s="178" t="s">
        <v>75</v>
      </c>
      <c r="B74" s="179">
        <f>基金残高に係る経年分析!F57</f>
        <v>6682</v>
      </c>
      <c r="C74" s="179">
        <f>基金残高に係る経年分析!G57</f>
        <v>6008</v>
      </c>
      <c r="D74" s="179">
        <f>基金残高に係る経年分析!H57</f>
        <v>6378</v>
      </c>
    </row>
  </sheetData>
  <sheetProtection algorithmName="SHA-512" hashValue="JpoGpyyJukpWJ2zMUhTKIlkGrrPAbgySRET2rkT4Fb10GMKyNEyjkxbNtIUFvD9z5Il4m8CsVJO3W9X45e4l4A==" saltValue="0vWUCwRAm81tnajLbmLD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5" zoomScaleNormal="55"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13916254</v>
      </c>
      <c r="S5" s="613"/>
      <c r="T5" s="613"/>
      <c r="U5" s="613"/>
      <c r="V5" s="613"/>
      <c r="W5" s="613"/>
      <c r="X5" s="613"/>
      <c r="Y5" s="614"/>
      <c r="Z5" s="615">
        <v>39.299999999999997</v>
      </c>
      <c r="AA5" s="615"/>
      <c r="AB5" s="615"/>
      <c r="AC5" s="615"/>
      <c r="AD5" s="616">
        <v>13206323</v>
      </c>
      <c r="AE5" s="616"/>
      <c r="AF5" s="616"/>
      <c r="AG5" s="616"/>
      <c r="AH5" s="616"/>
      <c r="AI5" s="616"/>
      <c r="AJ5" s="616"/>
      <c r="AK5" s="616"/>
      <c r="AL5" s="617">
        <v>77</v>
      </c>
      <c r="AM5" s="618"/>
      <c r="AN5" s="618"/>
      <c r="AO5" s="619"/>
      <c r="AP5" s="609" t="s">
        <v>216</v>
      </c>
      <c r="AQ5" s="610"/>
      <c r="AR5" s="610"/>
      <c r="AS5" s="610"/>
      <c r="AT5" s="610"/>
      <c r="AU5" s="610"/>
      <c r="AV5" s="610"/>
      <c r="AW5" s="610"/>
      <c r="AX5" s="610"/>
      <c r="AY5" s="610"/>
      <c r="AZ5" s="610"/>
      <c r="BA5" s="610"/>
      <c r="BB5" s="610"/>
      <c r="BC5" s="610"/>
      <c r="BD5" s="610"/>
      <c r="BE5" s="610"/>
      <c r="BF5" s="611"/>
      <c r="BG5" s="623">
        <v>13201792</v>
      </c>
      <c r="BH5" s="624"/>
      <c r="BI5" s="624"/>
      <c r="BJ5" s="624"/>
      <c r="BK5" s="624"/>
      <c r="BL5" s="624"/>
      <c r="BM5" s="624"/>
      <c r="BN5" s="625"/>
      <c r="BO5" s="626">
        <v>94.9</v>
      </c>
      <c r="BP5" s="626"/>
      <c r="BQ5" s="626"/>
      <c r="BR5" s="626"/>
      <c r="BS5" s="627">
        <v>395177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246838</v>
      </c>
      <c r="S6" s="624"/>
      <c r="T6" s="624"/>
      <c r="U6" s="624"/>
      <c r="V6" s="624"/>
      <c r="W6" s="624"/>
      <c r="X6" s="624"/>
      <c r="Y6" s="625"/>
      <c r="Z6" s="626">
        <v>0.7</v>
      </c>
      <c r="AA6" s="626"/>
      <c r="AB6" s="626"/>
      <c r="AC6" s="626"/>
      <c r="AD6" s="627">
        <v>246838</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13201792</v>
      </c>
      <c r="BH6" s="624"/>
      <c r="BI6" s="624"/>
      <c r="BJ6" s="624"/>
      <c r="BK6" s="624"/>
      <c r="BL6" s="624"/>
      <c r="BM6" s="624"/>
      <c r="BN6" s="625"/>
      <c r="BO6" s="626">
        <v>94.9</v>
      </c>
      <c r="BP6" s="626"/>
      <c r="BQ6" s="626"/>
      <c r="BR6" s="626"/>
      <c r="BS6" s="627">
        <v>395177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258562</v>
      </c>
      <c r="CS6" s="624"/>
      <c r="CT6" s="624"/>
      <c r="CU6" s="624"/>
      <c r="CV6" s="624"/>
      <c r="CW6" s="624"/>
      <c r="CX6" s="624"/>
      <c r="CY6" s="625"/>
      <c r="CZ6" s="617">
        <v>0.8</v>
      </c>
      <c r="DA6" s="618"/>
      <c r="DB6" s="618"/>
      <c r="DC6" s="634"/>
      <c r="DD6" s="632">
        <v>2702</v>
      </c>
      <c r="DE6" s="624"/>
      <c r="DF6" s="624"/>
      <c r="DG6" s="624"/>
      <c r="DH6" s="624"/>
      <c r="DI6" s="624"/>
      <c r="DJ6" s="624"/>
      <c r="DK6" s="624"/>
      <c r="DL6" s="624"/>
      <c r="DM6" s="624"/>
      <c r="DN6" s="624"/>
      <c r="DO6" s="624"/>
      <c r="DP6" s="625"/>
      <c r="DQ6" s="632">
        <v>257986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3339</v>
      </c>
      <c r="S7" s="624"/>
      <c r="T7" s="624"/>
      <c r="U7" s="624"/>
      <c r="V7" s="624"/>
      <c r="W7" s="624"/>
      <c r="X7" s="624"/>
      <c r="Y7" s="625"/>
      <c r="Z7" s="626">
        <v>0</v>
      </c>
      <c r="AA7" s="626"/>
      <c r="AB7" s="626"/>
      <c r="AC7" s="626"/>
      <c r="AD7" s="627">
        <v>3339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5491903</v>
      </c>
      <c r="BH7" s="624"/>
      <c r="BI7" s="624"/>
      <c r="BJ7" s="624"/>
      <c r="BK7" s="624"/>
      <c r="BL7" s="624"/>
      <c r="BM7" s="624"/>
      <c r="BN7" s="625"/>
      <c r="BO7" s="626">
        <v>39.5</v>
      </c>
      <c r="BP7" s="626"/>
      <c r="BQ7" s="626"/>
      <c r="BR7" s="626"/>
      <c r="BS7" s="627">
        <v>395177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6206270</v>
      </c>
      <c r="CS7" s="624"/>
      <c r="CT7" s="624"/>
      <c r="CU7" s="624"/>
      <c r="CV7" s="624"/>
      <c r="CW7" s="624"/>
      <c r="CX7" s="624"/>
      <c r="CY7" s="625"/>
      <c r="CZ7" s="626">
        <v>18.100000000000001</v>
      </c>
      <c r="DA7" s="626"/>
      <c r="DB7" s="626"/>
      <c r="DC7" s="626"/>
      <c r="DD7" s="632">
        <v>1297469</v>
      </c>
      <c r="DE7" s="624"/>
      <c r="DF7" s="624"/>
      <c r="DG7" s="624"/>
      <c r="DH7" s="624"/>
      <c r="DI7" s="624"/>
      <c r="DJ7" s="624"/>
      <c r="DK7" s="624"/>
      <c r="DL7" s="624"/>
      <c r="DM7" s="624"/>
      <c r="DN7" s="624"/>
      <c r="DO7" s="624"/>
      <c r="DP7" s="625"/>
      <c r="DQ7" s="632">
        <v>5145556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38715</v>
      </c>
      <c r="S8" s="624"/>
      <c r="T8" s="624"/>
      <c r="U8" s="624"/>
      <c r="V8" s="624"/>
      <c r="W8" s="624"/>
      <c r="X8" s="624"/>
      <c r="Y8" s="625"/>
      <c r="Z8" s="626">
        <v>0.1</v>
      </c>
      <c r="AA8" s="626"/>
      <c r="AB8" s="626"/>
      <c r="AC8" s="626"/>
      <c r="AD8" s="627">
        <v>38715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137257</v>
      </c>
      <c r="BH8" s="624"/>
      <c r="BI8" s="624"/>
      <c r="BJ8" s="624"/>
      <c r="BK8" s="624"/>
      <c r="BL8" s="624"/>
      <c r="BM8" s="624"/>
      <c r="BN8" s="625"/>
      <c r="BO8" s="626">
        <v>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13288319</v>
      </c>
      <c r="CS8" s="624"/>
      <c r="CT8" s="624"/>
      <c r="CU8" s="624"/>
      <c r="CV8" s="624"/>
      <c r="CW8" s="624"/>
      <c r="CX8" s="624"/>
      <c r="CY8" s="625"/>
      <c r="CZ8" s="626">
        <v>38.9</v>
      </c>
      <c r="DA8" s="626"/>
      <c r="DB8" s="626"/>
      <c r="DC8" s="626"/>
      <c r="DD8" s="632">
        <v>372768</v>
      </c>
      <c r="DE8" s="624"/>
      <c r="DF8" s="624"/>
      <c r="DG8" s="624"/>
      <c r="DH8" s="624"/>
      <c r="DI8" s="624"/>
      <c r="DJ8" s="624"/>
      <c r="DK8" s="624"/>
      <c r="DL8" s="624"/>
      <c r="DM8" s="624"/>
      <c r="DN8" s="624"/>
      <c r="DO8" s="624"/>
      <c r="DP8" s="625"/>
      <c r="DQ8" s="632">
        <v>6518431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43699</v>
      </c>
      <c r="S9" s="624"/>
      <c r="T9" s="624"/>
      <c r="U9" s="624"/>
      <c r="V9" s="624"/>
      <c r="W9" s="624"/>
      <c r="X9" s="624"/>
      <c r="Y9" s="625"/>
      <c r="Z9" s="626">
        <v>0.1</v>
      </c>
      <c r="AA9" s="626"/>
      <c r="AB9" s="626"/>
      <c r="AC9" s="626"/>
      <c r="AD9" s="627">
        <v>43699</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3791631</v>
      </c>
      <c r="BH9" s="624"/>
      <c r="BI9" s="624"/>
      <c r="BJ9" s="624"/>
      <c r="BK9" s="624"/>
      <c r="BL9" s="624"/>
      <c r="BM9" s="624"/>
      <c r="BN9" s="625"/>
      <c r="BO9" s="626">
        <v>27.2</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2832390</v>
      </c>
      <c r="CS9" s="624"/>
      <c r="CT9" s="624"/>
      <c r="CU9" s="624"/>
      <c r="CV9" s="624"/>
      <c r="CW9" s="624"/>
      <c r="CX9" s="624"/>
      <c r="CY9" s="625"/>
      <c r="CZ9" s="626">
        <v>8.3000000000000007</v>
      </c>
      <c r="DA9" s="626"/>
      <c r="DB9" s="626"/>
      <c r="DC9" s="626"/>
      <c r="DD9" s="632">
        <v>75265</v>
      </c>
      <c r="DE9" s="624"/>
      <c r="DF9" s="624"/>
      <c r="DG9" s="624"/>
      <c r="DH9" s="624"/>
      <c r="DI9" s="624"/>
      <c r="DJ9" s="624"/>
      <c r="DK9" s="624"/>
      <c r="DL9" s="624"/>
      <c r="DM9" s="624"/>
      <c r="DN9" s="624"/>
      <c r="DO9" s="624"/>
      <c r="DP9" s="625"/>
      <c r="DQ9" s="632">
        <v>2279742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414394</v>
      </c>
      <c r="BH10" s="624"/>
      <c r="BI10" s="624"/>
      <c r="BJ10" s="624"/>
      <c r="BK10" s="624"/>
      <c r="BL10" s="624"/>
      <c r="BM10" s="624"/>
      <c r="BN10" s="625"/>
      <c r="BO10" s="626">
        <v>3</v>
      </c>
      <c r="BP10" s="626"/>
      <c r="BQ10" s="626"/>
      <c r="BR10" s="626"/>
      <c r="BS10" s="627">
        <v>69056</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94787</v>
      </c>
      <c r="CS10" s="624"/>
      <c r="CT10" s="624"/>
      <c r="CU10" s="624"/>
      <c r="CV10" s="624"/>
      <c r="CW10" s="624"/>
      <c r="CX10" s="624"/>
      <c r="CY10" s="625"/>
      <c r="CZ10" s="626">
        <v>0.3</v>
      </c>
      <c r="DA10" s="626"/>
      <c r="DB10" s="626"/>
      <c r="DC10" s="626"/>
      <c r="DD10" s="632" t="s">
        <v>121</v>
      </c>
      <c r="DE10" s="624"/>
      <c r="DF10" s="624"/>
      <c r="DG10" s="624"/>
      <c r="DH10" s="624"/>
      <c r="DI10" s="624"/>
      <c r="DJ10" s="624"/>
      <c r="DK10" s="624"/>
      <c r="DL10" s="624"/>
      <c r="DM10" s="624"/>
      <c r="DN10" s="624"/>
      <c r="DO10" s="624"/>
      <c r="DP10" s="625"/>
      <c r="DQ10" s="632">
        <v>9787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1902781</v>
      </c>
      <c r="S11" s="624"/>
      <c r="T11" s="624"/>
      <c r="U11" s="624"/>
      <c r="V11" s="624"/>
      <c r="W11" s="624"/>
      <c r="X11" s="624"/>
      <c r="Y11" s="625"/>
      <c r="Z11" s="628">
        <v>5.4</v>
      </c>
      <c r="AA11" s="629"/>
      <c r="AB11" s="629"/>
      <c r="AC11" s="635"/>
      <c r="AD11" s="632">
        <v>1902781</v>
      </c>
      <c r="AE11" s="624"/>
      <c r="AF11" s="624"/>
      <c r="AG11" s="624"/>
      <c r="AH11" s="624"/>
      <c r="AI11" s="624"/>
      <c r="AJ11" s="624"/>
      <c r="AK11" s="625"/>
      <c r="AL11" s="628">
        <v>11.1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1148621</v>
      </c>
      <c r="BH11" s="624"/>
      <c r="BI11" s="624"/>
      <c r="BJ11" s="624"/>
      <c r="BK11" s="624"/>
      <c r="BL11" s="624"/>
      <c r="BM11" s="624"/>
      <c r="BN11" s="625"/>
      <c r="BO11" s="626">
        <v>8.3000000000000007</v>
      </c>
      <c r="BP11" s="626"/>
      <c r="BQ11" s="626"/>
      <c r="BR11" s="626"/>
      <c r="BS11" s="627">
        <v>326121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426935</v>
      </c>
      <c r="CS11" s="624"/>
      <c r="CT11" s="624"/>
      <c r="CU11" s="624"/>
      <c r="CV11" s="624"/>
      <c r="CW11" s="624"/>
      <c r="CX11" s="624"/>
      <c r="CY11" s="625"/>
      <c r="CZ11" s="626">
        <v>1.2</v>
      </c>
      <c r="DA11" s="626"/>
      <c r="DB11" s="626"/>
      <c r="DC11" s="626"/>
      <c r="DD11" s="632">
        <v>113281</v>
      </c>
      <c r="DE11" s="624"/>
      <c r="DF11" s="624"/>
      <c r="DG11" s="624"/>
      <c r="DH11" s="624"/>
      <c r="DI11" s="624"/>
      <c r="DJ11" s="624"/>
      <c r="DK11" s="624"/>
      <c r="DL11" s="624"/>
      <c r="DM11" s="624"/>
      <c r="DN11" s="624"/>
      <c r="DO11" s="624"/>
      <c r="DP11" s="625"/>
      <c r="DQ11" s="632">
        <v>257961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14882</v>
      </c>
      <c r="S12" s="624"/>
      <c r="T12" s="624"/>
      <c r="U12" s="624"/>
      <c r="V12" s="624"/>
      <c r="W12" s="624"/>
      <c r="X12" s="624"/>
      <c r="Y12" s="625"/>
      <c r="Z12" s="626">
        <v>0</v>
      </c>
      <c r="AA12" s="626"/>
      <c r="AB12" s="626"/>
      <c r="AC12" s="626"/>
      <c r="AD12" s="627">
        <v>14882</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6815686</v>
      </c>
      <c r="BH12" s="624"/>
      <c r="BI12" s="624"/>
      <c r="BJ12" s="624"/>
      <c r="BK12" s="624"/>
      <c r="BL12" s="624"/>
      <c r="BM12" s="624"/>
      <c r="BN12" s="625"/>
      <c r="BO12" s="626">
        <v>49</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1041441</v>
      </c>
      <c r="CS12" s="624"/>
      <c r="CT12" s="624"/>
      <c r="CU12" s="624"/>
      <c r="CV12" s="624"/>
      <c r="CW12" s="624"/>
      <c r="CX12" s="624"/>
      <c r="CY12" s="625"/>
      <c r="CZ12" s="626">
        <v>3</v>
      </c>
      <c r="DA12" s="626"/>
      <c r="DB12" s="626"/>
      <c r="DC12" s="626"/>
      <c r="DD12" s="632">
        <v>34920</v>
      </c>
      <c r="DE12" s="624"/>
      <c r="DF12" s="624"/>
      <c r="DG12" s="624"/>
      <c r="DH12" s="624"/>
      <c r="DI12" s="624"/>
      <c r="DJ12" s="624"/>
      <c r="DK12" s="624"/>
      <c r="DL12" s="624"/>
      <c r="DM12" s="624"/>
      <c r="DN12" s="624"/>
      <c r="DO12" s="624"/>
      <c r="DP12" s="625"/>
      <c r="DQ12" s="632">
        <v>673348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6800535</v>
      </c>
      <c r="BH13" s="624"/>
      <c r="BI13" s="624"/>
      <c r="BJ13" s="624"/>
      <c r="BK13" s="624"/>
      <c r="BL13" s="624"/>
      <c r="BM13" s="624"/>
      <c r="BN13" s="625"/>
      <c r="BO13" s="626">
        <v>48.9</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2924125</v>
      </c>
      <c r="CS13" s="624"/>
      <c r="CT13" s="624"/>
      <c r="CU13" s="624"/>
      <c r="CV13" s="624"/>
      <c r="CW13" s="624"/>
      <c r="CX13" s="624"/>
      <c r="CY13" s="625"/>
      <c r="CZ13" s="626">
        <v>8.5</v>
      </c>
      <c r="DA13" s="626"/>
      <c r="DB13" s="626"/>
      <c r="DC13" s="626"/>
      <c r="DD13" s="632">
        <v>1669230</v>
      </c>
      <c r="DE13" s="624"/>
      <c r="DF13" s="624"/>
      <c r="DG13" s="624"/>
      <c r="DH13" s="624"/>
      <c r="DI13" s="624"/>
      <c r="DJ13" s="624"/>
      <c r="DK13" s="624"/>
      <c r="DL13" s="624"/>
      <c r="DM13" s="624"/>
      <c r="DN13" s="624"/>
      <c r="DO13" s="624"/>
      <c r="DP13" s="625"/>
      <c r="DQ13" s="632">
        <v>1549907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1514</v>
      </c>
      <c r="S14" s="624"/>
      <c r="T14" s="624"/>
      <c r="U14" s="624"/>
      <c r="V14" s="624"/>
      <c r="W14" s="624"/>
      <c r="X14" s="624"/>
      <c r="Y14" s="625"/>
      <c r="Z14" s="626">
        <v>0</v>
      </c>
      <c r="AA14" s="626"/>
      <c r="AB14" s="626"/>
      <c r="AC14" s="626"/>
      <c r="AD14" s="627">
        <v>1514</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242610</v>
      </c>
      <c r="BH14" s="624"/>
      <c r="BI14" s="624"/>
      <c r="BJ14" s="624"/>
      <c r="BK14" s="624"/>
      <c r="BL14" s="624"/>
      <c r="BM14" s="624"/>
      <c r="BN14" s="625"/>
      <c r="BO14" s="626">
        <v>1.7</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798118</v>
      </c>
      <c r="CS14" s="624"/>
      <c r="CT14" s="624"/>
      <c r="CU14" s="624"/>
      <c r="CV14" s="624"/>
      <c r="CW14" s="624"/>
      <c r="CX14" s="624"/>
      <c r="CY14" s="625"/>
      <c r="CZ14" s="626">
        <v>2.2999999999999998</v>
      </c>
      <c r="DA14" s="626"/>
      <c r="DB14" s="626"/>
      <c r="DC14" s="626"/>
      <c r="DD14" s="632">
        <v>5566</v>
      </c>
      <c r="DE14" s="624"/>
      <c r="DF14" s="624"/>
      <c r="DG14" s="624"/>
      <c r="DH14" s="624"/>
      <c r="DI14" s="624"/>
      <c r="DJ14" s="624"/>
      <c r="DK14" s="624"/>
      <c r="DL14" s="624"/>
      <c r="DM14" s="624"/>
      <c r="DN14" s="624"/>
      <c r="DO14" s="624"/>
      <c r="DP14" s="625"/>
      <c r="DQ14" s="632">
        <v>784500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651593</v>
      </c>
      <c r="BH15" s="624"/>
      <c r="BI15" s="624"/>
      <c r="BJ15" s="624"/>
      <c r="BK15" s="624"/>
      <c r="BL15" s="624"/>
      <c r="BM15" s="624"/>
      <c r="BN15" s="625"/>
      <c r="BO15" s="626">
        <v>4.7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4249231</v>
      </c>
      <c r="CS15" s="624"/>
      <c r="CT15" s="624"/>
      <c r="CU15" s="624"/>
      <c r="CV15" s="624"/>
      <c r="CW15" s="624"/>
      <c r="CX15" s="624"/>
      <c r="CY15" s="625"/>
      <c r="CZ15" s="626">
        <v>12.4</v>
      </c>
      <c r="DA15" s="626"/>
      <c r="DB15" s="626"/>
      <c r="DC15" s="626"/>
      <c r="DD15" s="632">
        <v>1547059</v>
      </c>
      <c r="DE15" s="624"/>
      <c r="DF15" s="624"/>
      <c r="DG15" s="624"/>
      <c r="DH15" s="624"/>
      <c r="DI15" s="624"/>
      <c r="DJ15" s="624"/>
      <c r="DK15" s="624"/>
      <c r="DL15" s="624"/>
      <c r="DM15" s="624"/>
      <c r="DN15" s="624"/>
      <c r="DO15" s="624"/>
      <c r="DP15" s="625"/>
      <c r="DQ15" s="632">
        <v>2413433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20922</v>
      </c>
      <c r="S16" s="624"/>
      <c r="T16" s="624"/>
      <c r="U16" s="624"/>
      <c r="V16" s="624"/>
      <c r="W16" s="624"/>
      <c r="X16" s="624"/>
      <c r="Y16" s="625"/>
      <c r="Z16" s="626">
        <v>0.1</v>
      </c>
      <c r="AA16" s="626"/>
      <c r="AB16" s="626"/>
      <c r="AC16" s="626"/>
      <c r="AD16" s="627">
        <v>20922</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293751</v>
      </c>
      <c r="CS16" s="624"/>
      <c r="CT16" s="624"/>
      <c r="CU16" s="624"/>
      <c r="CV16" s="624"/>
      <c r="CW16" s="624"/>
      <c r="CX16" s="624"/>
      <c r="CY16" s="625"/>
      <c r="CZ16" s="626">
        <v>0.9</v>
      </c>
      <c r="DA16" s="626"/>
      <c r="DB16" s="626"/>
      <c r="DC16" s="626"/>
      <c r="DD16" s="632" t="s">
        <v>121</v>
      </c>
      <c r="DE16" s="624"/>
      <c r="DF16" s="624"/>
      <c r="DG16" s="624"/>
      <c r="DH16" s="624"/>
      <c r="DI16" s="624"/>
      <c r="DJ16" s="624"/>
      <c r="DK16" s="624"/>
      <c r="DL16" s="624"/>
      <c r="DM16" s="624"/>
      <c r="DN16" s="624"/>
      <c r="DO16" s="624"/>
      <c r="DP16" s="625"/>
      <c r="DQ16" s="632">
        <v>52449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199008</v>
      </c>
      <c r="S17" s="624"/>
      <c r="T17" s="624"/>
      <c r="U17" s="624"/>
      <c r="V17" s="624"/>
      <c r="W17" s="624"/>
      <c r="X17" s="624"/>
      <c r="Y17" s="625"/>
      <c r="Z17" s="626">
        <v>0.6</v>
      </c>
      <c r="AA17" s="626"/>
      <c r="AB17" s="626"/>
      <c r="AC17" s="626"/>
      <c r="AD17" s="627">
        <v>199008</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1790036</v>
      </c>
      <c r="CS17" s="624"/>
      <c r="CT17" s="624"/>
      <c r="CU17" s="624"/>
      <c r="CV17" s="624"/>
      <c r="CW17" s="624"/>
      <c r="CX17" s="624"/>
      <c r="CY17" s="625"/>
      <c r="CZ17" s="626">
        <v>5.2</v>
      </c>
      <c r="DA17" s="626"/>
      <c r="DB17" s="626"/>
      <c r="DC17" s="626"/>
      <c r="DD17" s="632" t="s">
        <v>121</v>
      </c>
      <c r="DE17" s="624"/>
      <c r="DF17" s="624"/>
      <c r="DG17" s="624"/>
      <c r="DH17" s="624"/>
      <c r="DI17" s="624"/>
      <c r="DJ17" s="624"/>
      <c r="DK17" s="624"/>
      <c r="DL17" s="624"/>
      <c r="DM17" s="624"/>
      <c r="DN17" s="624"/>
      <c r="DO17" s="624"/>
      <c r="DP17" s="625"/>
      <c r="DQ17" s="632">
        <v>1759415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99450</v>
      </c>
      <c r="S18" s="624"/>
      <c r="T18" s="624"/>
      <c r="U18" s="624"/>
      <c r="V18" s="624"/>
      <c r="W18" s="624"/>
      <c r="X18" s="624"/>
      <c r="Y18" s="625"/>
      <c r="Z18" s="626">
        <v>0.3</v>
      </c>
      <c r="AA18" s="626"/>
      <c r="AB18" s="626"/>
      <c r="AC18" s="626"/>
      <c r="AD18" s="627">
        <v>99450</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94780</v>
      </c>
      <c r="S19" s="624"/>
      <c r="T19" s="624"/>
      <c r="U19" s="624"/>
      <c r="V19" s="624"/>
      <c r="W19" s="624"/>
      <c r="X19" s="624"/>
      <c r="Y19" s="625"/>
      <c r="Z19" s="626">
        <v>0.3</v>
      </c>
      <c r="AA19" s="626"/>
      <c r="AB19" s="626"/>
      <c r="AC19" s="626"/>
      <c r="AD19" s="627">
        <v>94780</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714462</v>
      </c>
      <c r="BH19" s="624"/>
      <c r="BI19" s="624"/>
      <c r="BJ19" s="624"/>
      <c r="BK19" s="624"/>
      <c r="BL19" s="624"/>
      <c r="BM19" s="624"/>
      <c r="BN19" s="625"/>
      <c r="BO19" s="626">
        <v>5.0999999999999996</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4670</v>
      </c>
      <c r="S20" s="624"/>
      <c r="T20" s="624"/>
      <c r="U20" s="624"/>
      <c r="V20" s="624"/>
      <c r="W20" s="624"/>
      <c r="X20" s="624"/>
      <c r="Y20" s="625"/>
      <c r="Z20" s="626">
        <v>0</v>
      </c>
      <c r="AA20" s="626"/>
      <c r="AB20" s="626"/>
      <c r="AC20" s="626"/>
      <c r="AD20" s="627">
        <v>4670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714462</v>
      </c>
      <c r="BH20" s="624"/>
      <c r="BI20" s="624"/>
      <c r="BJ20" s="624"/>
      <c r="BK20" s="624"/>
      <c r="BL20" s="624"/>
      <c r="BM20" s="624"/>
      <c r="BN20" s="625"/>
      <c r="BO20" s="626">
        <v>5.0999999999999996</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34203965</v>
      </c>
      <c r="CS20" s="624"/>
      <c r="CT20" s="624"/>
      <c r="CU20" s="624"/>
      <c r="CV20" s="624"/>
      <c r="CW20" s="624"/>
      <c r="CX20" s="624"/>
      <c r="CY20" s="625"/>
      <c r="CZ20" s="626">
        <v>100</v>
      </c>
      <c r="DA20" s="626"/>
      <c r="DB20" s="626"/>
      <c r="DC20" s="626"/>
      <c r="DD20" s="632">
        <v>5118260</v>
      </c>
      <c r="DE20" s="624"/>
      <c r="DF20" s="624"/>
      <c r="DG20" s="624"/>
      <c r="DH20" s="624"/>
      <c r="DI20" s="624"/>
      <c r="DJ20" s="624"/>
      <c r="DK20" s="624"/>
      <c r="DL20" s="624"/>
      <c r="DM20" s="624"/>
      <c r="DN20" s="624"/>
      <c r="DO20" s="624"/>
      <c r="DP20" s="625"/>
      <c r="DQ20" s="632">
        <v>21702515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1640493</v>
      </c>
      <c r="S21" s="624"/>
      <c r="T21" s="624"/>
      <c r="U21" s="624"/>
      <c r="V21" s="624"/>
      <c r="W21" s="624"/>
      <c r="X21" s="624"/>
      <c r="Y21" s="625"/>
      <c r="Z21" s="626">
        <v>4.5999999999999996</v>
      </c>
      <c r="AA21" s="626"/>
      <c r="AB21" s="626"/>
      <c r="AC21" s="626"/>
      <c r="AD21" s="627">
        <v>1253920</v>
      </c>
      <c r="AE21" s="627"/>
      <c r="AF21" s="627"/>
      <c r="AG21" s="627"/>
      <c r="AH21" s="627"/>
      <c r="AI21" s="627"/>
      <c r="AJ21" s="627"/>
      <c r="AK21" s="627"/>
      <c r="AL21" s="628">
        <v>7.3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4531</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1253920</v>
      </c>
      <c r="S22" s="624"/>
      <c r="T22" s="624"/>
      <c r="U22" s="624"/>
      <c r="V22" s="624"/>
      <c r="W22" s="624"/>
      <c r="X22" s="624"/>
      <c r="Y22" s="625"/>
      <c r="Z22" s="626">
        <v>3.5</v>
      </c>
      <c r="AA22" s="626"/>
      <c r="AB22" s="626"/>
      <c r="AC22" s="626"/>
      <c r="AD22" s="627">
        <v>1253920</v>
      </c>
      <c r="AE22" s="627"/>
      <c r="AF22" s="627"/>
      <c r="AG22" s="627"/>
      <c r="AH22" s="627"/>
      <c r="AI22" s="627"/>
      <c r="AJ22" s="627"/>
      <c r="AK22" s="627"/>
      <c r="AL22" s="628">
        <v>7.3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386573</v>
      </c>
      <c r="S23" s="624"/>
      <c r="T23" s="624"/>
      <c r="U23" s="624"/>
      <c r="V23" s="624"/>
      <c r="W23" s="624"/>
      <c r="X23" s="624"/>
      <c r="Y23" s="625"/>
      <c r="Z23" s="626">
        <v>1.1000000000000001</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709931</v>
      </c>
      <c r="BH23" s="624"/>
      <c r="BI23" s="624"/>
      <c r="BJ23" s="624"/>
      <c r="BK23" s="624"/>
      <c r="BL23" s="624"/>
      <c r="BM23" s="624"/>
      <c r="BN23" s="625"/>
      <c r="BO23" s="626">
        <v>5.0999999999999996</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15447344</v>
      </c>
      <c r="CS24" s="613"/>
      <c r="CT24" s="613"/>
      <c r="CU24" s="613"/>
      <c r="CV24" s="613"/>
      <c r="CW24" s="613"/>
      <c r="CX24" s="613"/>
      <c r="CY24" s="614"/>
      <c r="CZ24" s="617">
        <v>45.2</v>
      </c>
      <c r="DA24" s="618"/>
      <c r="DB24" s="618"/>
      <c r="DC24" s="634"/>
      <c r="DD24" s="655">
        <v>8958555</v>
      </c>
      <c r="DE24" s="613"/>
      <c r="DF24" s="613"/>
      <c r="DG24" s="613"/>
      <c r="DH24" s="613"/>
      <c r="DI24" s="613"/>
      <c r="DJ24" s="613"/>
      <c r="DK24" s="614"/>
      <c r="DL24" s="655">
        <v>8102875</v>
      </c>
      <c r="DM24" s="613"/>
      <c r="DN24" s="613"/>
      <c r="DO24" s="613"/>
      <c r="DP24" s="613"/>
      <c r="DQ24" s="613"/>
      <c r="DR24" s="613"/>
      <c r="DS24" s="613"/>
      <c r="DT24" s="613"/>
      <c r="DU24" s="613"/>
      <c r="DV24" s="614"/>
      <c r="DW24" s="617">
        <v>47.1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18127895</v>
      </c>
      <c r="S25" s="624"/>
      <c r="T25" s="624"/>
      <c r="U25" s="624"/>
      <c r="V25" s="624"/>
      <c r="W25" s="624"/>
      <c r="X25" s="624"/>
      <c r="Y25" s="625"/>
      <c r="Z25" s="626">
        <v>51.2</v>
      </c>
      <c r="AA25" s="626"/>
      <c r="AB25" s="626"/>
      <c r="AC25" s="626"/>
      <c r="AD25" s="627">
        <v>17031391</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4386304</v>
      </c>
      <c r="CS25" s="644"/>
      <c r="CT25" s="644"/>
      <c r="CU25" s="644"/>
      <c r="CV25" s="644"/>
      <c r="CW25" s="644"/>
      <c r="CX25" s="644"/>
      <c r="CY25" s="645"/>
      <c r="CZ25" s="628">
        <v>12.8</v>
      </c>
      <c r="DA25" s="656"/>
      <c r="DB25" s="656"/>
      <c r="DC25" s="658"/>
      <c r="DD25" s="632">
        <v>3955265</v>
      </c>
      <c r="DE25" s="644"/>
      <c r="DF25" s="644"/>
      <c r="DG25" s="644"/>
      <c r="DH25" s="644"/>
      <c r="DI25" s="644"/>
      <c r="DJ25" s="644"/>
      <c r="DK25" s="645"/>
      <c r="DL25" s="632">
        <v>3891411</v>
      </c>
      <c r="DM25" s="644"/>
      <c r="DN25" s="644"/>
      <c r="DO25" s="644"/>
      <c r="DP25" s="644"/>
      <c r="DQ25" s="644"/>
      <c r="DR25" s="644"/>
      <c r="DS25" s="644"/>
      <c r="DT25" s="644"/>
      <c r="DU25" s="644"/>
      <c r="DV25" s="645"/>
      <c r="DW25" s="628">
        <v>22.6</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12648</v>
      </c>
      <c r="S26" s="624"/>
      <c r="T26" s="624"/>
      <c r="U26" s="624"/>
      <c r="V26" s="624"/>
      <c r="W26" s="624"/>
      <c r="X26" s="624"/>
      <c r="Y26" s="625"/>
      <c r="Z26" s="626">
        <v>0</v>
      </c>
      <c r="AA26" s="626"/>
      <c r="AB26" s="626"/>
      <c r="AC26" s="626"/>
      <c r="AD26" s="627">
        <v>12648</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2492052</v>
      </c>
      <c r="CS26" s="624"/>
      <c r="CT26" s="624"/>
      <c r="CU26" s="624"/>
      <c r="CV26" s="624"/>
      <c r="CW26" s="624"/>
      <c r="CX26" s="624"/>
      <c r="CY26" s="625"/>
      <c r="CZ26" s="628">
        <v>7.3</v>
      </c>
      <c r="DA26" s="656"/>
      <c r="DB26" s="656"/>
      <c r="DC26" s="658"/>
      <c r="DD26" s="632">
        <v>2216981</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270513</v>
      </c>
      <c r="S27" s="624"/>
      <c r="T27" s="624"/>
      <c r="U27" s="624"/>
      <c r="V27" s="624"/>
      <c r="W27" s="624"/>
      <c r="X27" s="624"/>
      <c r="Y27" s="625"/>
      <c r="Z27" s="626">
        <v>0.8</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13916254</v>
      </c>
      <c r="BH27" s="624"/>
      <c r="BI27" s="624"/>
      <c r="BJ27" s="624"/>
      <c r="BK27" s="624"/>
      <c r="BL27" s="624"/>
      <c r="BM27" s="624"/>
      <c r="BN27" s="625"/>
      <c r="BO27" s="626">
        <v>100</v>
      </c>
      <c r="BP27" s="626"/>
      <c r="BQ27" s="626"/>
      <c r="BR27" s="626"/>
      <c r="BS27" s="627">
        <v>395177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9271004</v>
      </c>
      <c r="CS27" s="644"/>
      <c r="CT27" s="644"/>
      <c r="CU27" s="644"/>
      <c r="CV27" s="644"/>
      <c r="CW27" s="644"/>
      <c r="CX27" s="644"/>
      <c r="CY27" s="645"/>
      <c r="CZ27" s="628">
        <v>27.1</v>
      </c>
      <c r="DA27" s="656"/>
      <c r="DB27" s="656"/>
      <c r="DC27" s="658"/>
      <c r="DD27" s="632">
        <v>3243875</v>
      </c>
      <c r="DE27" s="644"/>
      <c r="DF27" s="644"/>
      <c r="DG27" s="644"/>
      <c r="DH27" s="644"/>
      <c r="DI27" s="644"/>
      <c r="DJ27" s="644"/>
      <c r="DK27" s="645"/>
      <c r="DL27" s="632">
        <v>2452049</v>
      </c>
      <c r="DM27" s="644"/>
      <c r="DN27" s="644"/>
      <c r="DO27" s="644"/>
      <c r="DP27" s="644"/>
      <c r="DQ27" s="644"/>
      <c r="DR27" s="644"/>
      <c r="DS27" s="644"/>
      <c r="DT27" s="644"/>
      <c r="DU27" s="644"/>
      <c r="DV27" s="645"/>
      <c r="DW27" s="628">
        <v>14.3</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441877</v>
      </c>
      <c r="S28" s="624"/>
      <c r="T28" s="624"/>
      <c r="U28" s="624"/>
      <c r="V28" s="624"/>
      <c r="W28" s="624"/>
      <c r="X28" s="624"/>
      <c r="Y28" s="625"/>
      <c r="Z28" s="626">
        <v>1.2</v>
      </c>
      <c r="AA28" s="626"/>
      <c r="AB28" s="626"/>
      <c r="AC28" s="626"/>
      <c r="AD28" s="627">
        <v>53379</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1790036</v>
      </c>
      <c r="CS28" s="624"/>
      <c r="CT28" s="624"/>
      <c r="CU28" s="624"/>
      <c r="CV28" s="624"/>
      <c r="CW28" s="624"/>
      <c r="CX28" s="624"/>
      <c r="CY28" s="625"/>
      <c r="CZ28" s="628">
        <v>5.2</v>
      </c>
      <c r="DA28" s="656"/>
      <c r="DB28" s="656"/>
      <c r="DC28" s="658"/>
      <c r="DD28" s="632">
        <v>1759415</v>
      </c>
      <c r="DE28" s="624"/>
      <c r="DF28" s="624"/>
      <c r="DG28" s="624"/>
      <c r="DH28" s="624"/>
      <c r="DI28" s="624"/>
      <c r="DJ28" s="624"/>
      <c r="DK28" s="625"/>
      <c r="DL28" s="632">
        <v>1759415</v>
      </c>
      <c r="DM28" s="624"/>
      <c r="DN28" s="624"/>
      <c r="DO28" s="624"/>
      <c r="DP28" s="624"/>
      <c r="DQ28" s="624"/>
      <c r="DR28" s="624"/>
      <c r="DS28" s="624"/>
      <c r="DT28" s="624"/>
      <c r="DU28" s="624"/>
      <c r="DV28" s="625"/>
      <c r="DW28" s="628">
        <v>10.199999999999999</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166036</v>
      </c>
      <c r="S29" s="624"/>
      <c r="T29" s="624"/>
      <c r="U29" s="624"/>
      <c r="V29" s="624"/>
      <c r="W29" s="624"/>
      <c r="X29" s="624"/>
      <c r="Y29" s="625"/>
      <c r="Z29" s="626">
        <v>0.5</v>
      </c>
      <c r="AA29" s="626"/>
      <c r="AB29" s="626"/>
      <c r="AC29" s="626"/>
      <c r="AD29" s="627">
        <v>43</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1790011</v>
      </c>
      <c r="CS29" s="644"/>
      <c r="CT29" s="644"/>
      <c r="CU29" s="644"/>
      <c r="CV29" s="644"/>
      <c r="CW29" s="644"/>
      <c r="CX29" s="644"/>
      <c r="CY29" s="645"/>
      <c r="CZ29" s="628">
        <v>5.2</v>
      </c>
      <c r="DA29" s="656"/>
      <c r="DB29" s="656"/>
      <c r="DC29" s="658"/>
      <c r="DD29" s="632">
        <v>1759390</v>
      </c>
      <c r="DE29" s="644"/>
      <c r="DF29" s="644"/>
      <c r="DG29" s="644"/>
      <c r="DH29" s="644"/>
      <c r="DI29" s="644"/>
      <c r="DJ29" s="644"/>
      <c r="DK29" s="645"/>
      <c r="DL29" s="632">
        <v>1759390</v>
      </c>
      <c r="DM29" s="644"/>
      <c r="DN29" s="644"/>
      <c r="DO29" s="644"/>
      <c r="DP29" s="644"/>
      <c r="DQ29" s="644"/>
      <c r="DR29" s="644"/>
      <c r="DS29" s="644"/>
      <c r="DT29" s="644"/>
      <c r="DU29" s="644"/>
      <c r="DV29" s="645"/>
      <c r="DW29" s="628">
        <v>10.199999999999999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7049111</v>
      </c>
      <c r="S30" s="624"/>
      <c r="T30" s="624"/>
      <c r="U30" s="624"/>
      <c r="V30" s="624"/>
      <c r="W30" s="624"/>
      <c r="X30" s="624"/>
      <c r="Y30" s="625"/>
      <c r="Z30" s="626">
        <v>19.899999999999999</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1679431</v>
      </c>
      <c r="CS30" s="624"/>
      <c r="CT30" s="624"/>
      <c r="CU30" s="624"/>
      <c r="CV30" s="624"/>
      <c r="CW30" s="624"/>
      <c r="CX30" s="624"/>
      <c r="CY30" s="625"/>
      <c r="CZ30" s="628">
        <v>4.9000000000000004</v>
      </c>
      <c r="DA30" s="656"/>
      <c r="DB30" s="656"/>
      <c r="DC30" s="658"/>
      <c r="DD30" s="632">
        <v>1649120</v>
      </c>
      <c r="DE30" s="624"/>
      <c r="DF30" s="624"/>
      <c r="DG30" s="624"/>
      <c r="DH30" s="624"/>
      <c r="DI30" s="624"/>
      <c r="DJ30" s="624"/>
      <c r="DK30" s="625"/>
      <c r="DL30" s="632">
        <v>1649120</v>
      </c>
      <c r="DM30" s="624"/>
      <c r="DN30" s="624"/>
      <c r="DO30" s="624"/>
      <c r="DP30" s="624"/>
      <c r="DQ30" s="624"/>
      <c r="DR30" s="624"/>
      <c r="DS30" s="624"/>
      <c r="DT30" s="624"/>
      <c r="DU30" s="624"/>
      <c r="DV30" s="625"/>
      <c r="DW30" s="628">
        <v>9.6</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v>18725</v>
      </c>
      <c r="S31" s="624"/>
      <c r="T31" s="624"/>
      <c r="U31" s="624"/>
      <c r="V31" s="624"/>
      <c r="W31" s="624"/>
      <c r="X31" s="624"/>
      <c r="Y31" s="625"/>
      <c r="Z31" s="626">
        <v>0.1</v>
      </c>
      <c r="AA31" s="626"/>
      <c r="AB31" s="626"/>
      <c r="AC31" s="626"/>
      <c r="AD31" s="627">
        <v>18725</v>
      </c>
      <c r="AE31" s="627"/>
      <c r="AF31" s="627"/>
      <c r="AG31" s="627"/>
      <c r="AH31" s="627"/>
      <c r="AI31" s="627"/>
      <c r="AJ31" s="627"/>
      <c r="AK31" s="627"/>
      <c r="AL31" s="628">
        <v>0.1</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99.5</v>
      </c>
      <c r="BH31" s="667"/>
      <c r="BI31" s="667"/>
      <c r="BJ31" s="667"/>
      <c r="BK31" s="667"/>
      <c r="BL31" s="667"/>
      <c r="BM31" s="618">
        <v>98.7</v>
      </c>
      <c r="BN31" s="667"/>
      <c r="BO31" s="667"/>
      <c r="BP31" s="667"/>
      <c r="BQ31" s="668"/>
      <c r="BR31" s="670">
        <v>99.5</v>
      </c>
      <c r="BS31" s="667"/>
      <c r="BT31" s="667"/>
      <c r="BU31" s="667"/>
      <c r="BV31" s="667"/>
      <c r="BW31" s="667"/>
      <c r="BX31" s="618">
        <v>98.6</v>
      </c>
      <c r="BY31" s="667"/>
      <c r="BZ31" s="667"/>
      <c r="CA31" s="667"/>
      <c r="CB31" s="668"/>
      <c r="CD31" s="663"/>
      <c r="CE31" s="664"/>
      <c r="CF31" s="620" t="s">
        <v>300</v>
      </c>
      <c r="CG31" s="621"/>
      <c r="CH31" s="621"/>
      <c r="CI31" s="621"/>
      <c r="CJ31" s="621"/>
      <c r="CK31" s="621"/>
      <c r="CL31" s="621"/>
      <c r="CM31" s="621"/>
      <c r="CN31" s="621"/>
      <c r="CO31" s="621"/>
      <c r="CP31" s="621"/>
      <c r="CQ31" s="622"/>
      <c r="CR31" s="623">
        <v>110580</v>
      </c>
      <c r="CS31" s="644"/>
      <c r="CT31" s="644"/>
      <c r="CU31" s="644"/>
      <c r="CV31" s="644"/>
      <c r="CW31" s="644"/>
      <c r="CX31" s="644"/>
      <c r="CY31" s="645"/>
      <c r="CZ31" s="628">
        <v>0.3</v>
      </c>
      <c r="DA31" s="656"/>
      <c r="DB31" s="656"/>
      <c r="DC31" s="658"/>
      <c r="DD31" s="632">
        <v>110270</v>
      </c>
      <c r="DE31" s="644"/>
      <c r="DF31" s="644"/>
      <c r="DG31" s="644"/>
      <c r="DH31" s="644"/>
      <c r="DI31" s="644"/>
      <c r="DJ31" s="644"/>
      <c r="DK31" s="645"/>
      <c r="DL31" s="632">
        <v>110270</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2507254</v>
      </c>
      <c r="S32" s="624"/>
      <c r="T32" s="624"/>
      <c r="U32" s="624"/>
      <c r="V32" s="624"/>
      <c r="W32" s="624"/>
      <c r="X32" s="624"/>
      <c r="Y32" s="625"/>
      <c r="Z32" s="626">
        <v>7.1</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302</v>
      </c>
      <c r="AX32" s="620" t="s">
        <v>303</v>
      </c>
      <c r="AY32" s="621"/>
      <c r="AZ32" s="621"/>
      <c r="BA32" s="621"/>
      <c r="BB32" s="621"/>
      <c r="BC32" s="621"/>
      <c r="BD32" s="621"/>
      <c r="BE32" s="621"/>
      <c r="BF32" s="622"/>
      <c r="BG32" s="680">
        <v>99.3</v>
      </c>
      <c r="BH32" s="644"/>
      <c r="BI32" s="644"/>
      <c r="BJ32" s="644"/>
      <c r="BK32" s="644"/>
      <c r="BL32" s="644"/>
      <c r="BM32" s="629">
        <v>98.1</v>
      </c>
      <c r="BN32" s="644"/>
      <c r="BO32" s="644"/>
      <c r="BP32" s="644"/>
      <c r="BQ32" s="669"/>
      <c r="BR32" s="680">
        <v>99.3</v>
      </c>
      <c r="BS32" s="644"/>
      <c r="BT32" s="644"/>
      <c r="BU32" s="644"/>
      <c r="BV32" s="644"/>
      <c r="BW32" s="644"/>
      <c r="BX32" s="629">
        <v>98.1</v>
      </c>
      <c r="BY32" s="644"/>
      <c r="BZ32" s="644"/>
      <c r="CA32" s="644"/>
      <c r="CB32" s="669"/>
      <c r="CD32" s="665"/>
      <c r="CE32" s="666"/>
      <c r="CF32" s="620" t="s">
        <v>304</v>
      </c>
      <c r="CG32" s="621"/>
      <c r="CH32" s="621"/>
      <c r="CI32" s="621"/>
      <c r="CJ32" s="621"/>
      <c r="CK32" s="621"/>
      <c r="CL32" s="621"/>
      <c r="CM32" s="621"/>
      <c r="CN32" s="621"/>
      <c r="CO32" s="621"/>
      <c r="CP32" s="621"/>
      <c r="CQ32" s="622"/>
      <c r="CR32" s="623">
        <v>25</v>
      </c>
      <c r="CS32" s="624"/>
      <c r="CT32" s="624"/>
      <c r="CU32" s="624"/>
      <c r="CV32" s="624"/>
      <c r="CW32" s="624"/>
      <c r="CX32" s="624"/>
      <c r="CY32" s="625"/>
      <c r="CZ32" s="628">
        <v>0</v>
      </c>
      <c r="DA32" s="656"/>
      <c r="DB32" s="656"/>
      <c r="DC32" s="658"/>
      <c r="DD32" s="632">
        <v>25</v>
      </c>
      <c r="DE32" s="624"/>
      <c r="DF32" s="624"/>
      <c r="DG32" s="624"/>
      <c r="DH32" s="624"/>
      <c r="DI32" s="624"/>
      <c r="DJ32" s="624"/>
      <c r="DK32" s="625"/>
      <c r="DL32" s="632">
        <v>25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33220</v>
      </c>
      <c r="S33" s="624"/>
      <c r="T33" s="624"/>
      <c r="U33" s="624"/>
      <c r="V33" s="624"/>
      <c r="W33" s="624"/>
      <c r="X33" s="624"/>
      <c r="Y33" s="625"/>
      <c r="Z33" s="626">
        <v>0.1</v>
      </c>
      <c r="AA33" s="626"/>
      <c r="AB33" s="626"/>
      <c r="AC33" s="626"/>
      <c r="AD33" s="627">
        <v>6949</v>
      </c>
      <c r="AE33" s="627"/>
      <c r="AF33" s="627"/>
      <c r="AG33" s="627"/>
      <c r="AH33" s="627"/>
      <c r="AI33" s="627"/>
      <c r="AJ33" s="627"/>
      <c r="AK33" s="627"/>
      <c r="AL33" s="628">
        <v>0</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99.7</v>
      </c>
      <c r="BH33" s="682"/>
      <c r="BI33" s="682"/>
      <c r="BJ33" s="682"/>
      <c r="BK33" s="682"/>
      <c r="BL33" s="682"/>
      <c r="BM33" s="683">
        <v>99</v>
      </c>
      <c r="BN33" s="682"/>
      <c r="BO33" s="682"/>
      <c r="BP33" s="682"/>
      <c r="BQ33" s="684"/>
      <c r="BR33" s="681">
        <v>99.6</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13344610</v>
      </c>
      <c r="CS33" s="644"/>
      <c r="CT33" s="644"/>
      <c r="CU33" s="644"/>
      <c r="CV33" s="644"/>
      <c r="CW33" s="644"/>
      <c r="CX33" s="644"/>
      <c r="CY33" s="645"/>
      <c r="CZ33" s="628">
        <v>39</v>
      </c>
      <c r="DA33" s="656"/>
      <c r="DB33" s="656"/>
      <c r="DC33" s="658"/>
      <c r="DD33" s="632">
        <v>10869620</v>
      </c>
      <c r="DE33" s="644"/>
      <c r="DF33" s="644"/>
      <c r="DG33" s="644"/>
      <c r="DH33" s="644"/>
      <c r="DI33" s="644"/>
      <c r="DJ33" s="644"/>
      <c r="DK33" s="645"/>
      <c r="DL33" s="632">
        <v>6489854</v>
      </c>
      <c r="DM33" s="644"/>
      <c r="DN33" s="644"/>
      <c r="DO33" s="644"/>
      <c r="DP33" s="644"/>
      <c r="DQ33" s="644"/>
      <c r="DR33" s="644"/>
      <c r="DS33" s="644"/>
      <c r="DT33" s="644"/>
      <c r="DU33" s="644"/>
      <c r="DV33" s="645"/>
      <c r="DW33" s="628">
        <v>37.700000000000003</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548205</v>
      </c>
      <c r="S34" s="624"/>
      <c r="T34" s="624"/>
      <c r="U34" s="624"/>
      <c r="V34" s="624"/>
      <c r="W34" s="624"/>
      <c r="X34" s="624"/>
      <c r="Y34" s="625"/>
      <c r="Z34" s="626">
        <v>1.5</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4098718</v>
      </c>
      <c r="CS34" s="624"/>
      <c r="CT34" s="624"/>
      <c r="CU34" s="624"/>
      <c r="CV34" s="624"/>
      <c r="CW34" s="624"/>
      <c r="CX34" s="624"/>
      <c r="CY34" s="625"/>
      <c r="CZ34" s="628">
        <v>12</v>
      </c>
      <c r="DA34" s="656"/>
      <c r="DB34" s="656"/>
      <c r="DC34" s="658"/>
      <c r="DD34" s="632">
        <v>2960541</v>
      </c>
      <c r="DE34" s="624"/>
      <c r="DF34" s="624"/>
      <c r="DG34" s="624"/>
      <c r="DH34" s="624"/>
      <c r="DI34" s="624"/>
      <c r="DJ34" s="624"/>
      <c r="DK34" s="625"/>
      <c r="DL34" s="632">
        <v>2410205</v>
      </c>
      <c r="DM34" s="624"/>
      <c r="DN34" s="624"/>
      <c r="DO34" s="624"/>
      <c r="DP34" s="624"/>
      <c r="DQ34" s="624"/>
      <c r="DR34" s="624"/>
      <c r="DS34" s="624"/>
      <c r="DT34" s="624"/>
      <c r="DU34" s="624"/>
      <c r="DV34" s="625"/>
      <c r="DW34" s="628">
        <v>14</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1801403</v>
      </c>
      <c r="S35" s="624"/>
      <c r="T35" s="624"/>
      <c r="U35" s="624"/>
      <c r="V35" s="624"/>
      <c r="W35" s="624"/>
      <c r="X35" s="624"/>
      <c r="Y35" s="625"/>
      <c r="Z35" s="626">
        <v>5.0999999999999996</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101906</v>
      </c>
      <c r="CS35" s="644"/>
      <c r="CT35" s="644"/>
      <c r="CU35" s="644"/>
      <c r="CV35" s="644"/>
      <c r="CW35" s="644"/>
      <c r="CX35" s="644"/>
      <c r="CY35" s="645"/>
      <c r="CZ35" s="628">
        <v>0.3</v>
      </c>
      <c r="DA35" s="656"/>
      <c r="DB35" s="656"/>
      <c r="DC35" s="658"/>
      <c r="DD35" s="632">
        <v>46153</v>
      </c>
      <c r="DE35" s="644"/>
      <c r="DF35" s="644"/>
      <c r="DG35" s="644"/>
      <c r="DH35" s="644"/>
      <c r="DI35" s="644"/>
      <c r="DJ35" s="644"/>
      <c r="DK35" s="645"/>
      <c r="DL35" s="632">
        <v>44810</v>
      </c>
      <c r="DM35" s="644"/>
      <c r="DN35" s="644"/>
      <c r="DO35" s="644"/>
      <c r="DP35" s="644"/>
      <c r="DQ35" s="644"/>
      <c r="DR35" s="644"/>
      <c r="DS35" s="644"/>
      <c r="DT35" s="644"/>
      <c r="DU35" s="644"/>
      <c r="DV35" s="645"/>
      <c r="DW35" s="628">
        <v>0.3</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1490999</v>
      </c>
      <c r="S36" s="624"/>
      <c r="T36" s="624"/>
      <c r="U36" s="624"/>
      <c r="V36" s="624"/>
      <c r="W36" s="624"/>
      <c r="X36" s="624"/>
      <c r="Y36" s="625"/>
      <c r="Z36" s="626">
        <v>4.2</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3237260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131675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4010256</v>
      </c>
      <c r="CS36" s="624"/>
      <c r="CT36" s="624"/>
      <c r="CU36" s="624"/>
      <c r="CV36" s="624"/>
      <c r="CW36" s="624"/>
      <c r="CX36" s="624"/>
      <c r="CY36" s="625"/>
      <c r="CZ36" s="628">
        <v>11.7</v>
      </c>
      <c r="DA36" s="656"/>
      <c r="DB36" s="656"/>
      <c r="DC36" s="658"/>
      <c r="DD36" s="632">
        <v>3669815</v>
      </c>
      <c r="DE36" s="624"/>
      <c r="DF36" s="624"/>
      <c r="DG36" s="624"/>
      <c r="DH36" s="624"/>
      <c r="DI36" s="624"/>
      <c r="DJ36" s="624"/>
      <c r="DK36" s="625"/>
      <c r="DL36" s="632">
        <v>2098488</v>
      </c>
      <c r="DM36" s="624"/>
      <c r="DN36" s="624"/>
      <c r="DO36" s="624"/>
      <c r="DP36" s="624"/>
      <c r="DQ36" s="624"/>
      <c r="DR36" s="624"/>
      <c r="DS36" s="624"/>
      <c r="DT36" s="624"/>
      <c r="DU36" s="624"/>
      <c r="DV36" s="625"/>
      <c r="DW36" s="628">
        <v>12.2</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1149767</v>
      </c>
      <c r="S37" s="624"/>
      <c r="T37" s="624"/>
      <c r="U37" s="624"/>
      <c r="V37" s="624"/>
      <c r="W37" s="624"/>
      <c r="X37" s="624"/>
      <c r="Y37" s="625"/>
      <c r="Z37" s="626">
        <v>3.2</v>
      </c>
      <c r="AA37" s="626"/>
      <c r="AB37" s="626"/>
      <c r="AC37" s="626"/>
      <c r="AD37" s="627">
        <v>18877</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440805</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67015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1988050</v>
      </c>
      <c r="CS37" s="644"/>
      <c r="CT37" s="644"/>
      <c r="CU37" s="644"/>
      <c r="CV37" s="644"/>
      <c r="CW37" s="644"/>
      <c r="CX37" s="644"/>
      <c r="CY37" s="645"/>
      <c r="CZ37" s="628">
        <v>5.8</v>
      </c>
      <c r="DA37" s="656"/>
      <c r="DB37" s="656"/>
      <c r="DC37" s="658"/>
      <c r="DD37" s="632">
        <v>1980550</v>
      </c>
      <c r="DE37" s="644"/>
      <c r="DF37" s="644"/>
      <c r="DG37" s="644"/>
      <c r="DH37" s="644"/>
      <c r="DI37" s="644"/>
      <c r="DJ37" s="644"/>
      <c r="DK37" s="645"/>
      <c r="DL37" s="632">
        <v>1287269</v>
      </c>
      <c r="DM37" s="644"/>
      <c r="DN37" s="644"/>
      <c r="DO37" s="644"/>
      <c r="DP37" s="644"/>
      <c r="DQ37" s="644"/>
      <c r="DR37" s="644"/>
      <c r="DS37" s="644"/>
      <c r="DT37" s="644"/>
      <c r="DU37" s="644"/>
      <c r="DV37" s="645"/>
      <c r="DW37" s="628">
        <v>7.5</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1805100</v>
      </c>
      <c r="S38" s="624"/>
      <c r="T38" s="624"/>
      <c r="U38" s="624"/>
      <c r="V38" s="624"/>
      <c r="W38" s="624"/>
      <c r="X38" s="624"/>
      <c r="Y38" s="625"/>
      <c r="Z38" s="626">
        <v>5.0999999999999996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197589</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7916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2785135</v>
      </c>
      <c r="CS38" s="624"/>
      <c r="CT38" s="624"/>
      <c r="CU38" s="624"/>
      <c r="CV38" s="624"/>
      <c r="CW38" s="624"/>
      <c r="CX38" s="624"/>
      <c r="CY38" s="625"/>
      <c r="CZ38" s="628">
        <v>8.1</v>
      </c>
      <c r="DA38" s="656"/>
      <c r="DB38" s="656"/>
      <c r="DC38" s="658"/>
      <c r="DD38" s="632">
        <v>2332622</v>
      </c>
      <c r="DE38" s="624"/>
      <c r="DF38" s="624"/>
      <c r="DG38" s="624"/>
      <c r="DH38" s="624"/>
      <c r="DI38" s="624"/>
      <c r="DJ38" s="624"/>
      <c r="DK38" s="625"/>
      <c r="DL38" s="632">
        <v>1936351</v>
      </c>
      <c r="DM38" s="624"/>
      <c r="DN38" s="624"/>
      <c r="DO38" s="624"/>
      <c r="DP38" s="624"/>
      <c r="DQ38" s="624"/>
      <c r="DR38" s="624"/>
      <c r="DS38" s="624"/>
      <c r="DT38" s="624"/>
      <c r="DU38" s="624"/>
      <c r="DV38" s="625"/>
      <c r="DW38" s="628">
        <v>11.3</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11320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11489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1924058</v>
      </c>
      <c r="CS39" s="644"/>
      <c r="CT39" s="644"/>
      <c r="CU39" s="644"/>
      <c r="CV39" s="644"/>
      <c r="CW39" s="644"/>
      <c r="CX39" s="644"/>
      <c r="CY39" s="645"/>
      <c r="CZ39" s="628">
        <v>5.6</v>
      </c>
      <c r="DA39" s="656"/>
      <c r="DB39" s="656"/>
      <c r="DC39" s="658"/>
      <c r="DD39" s="632">
        <v>1858952</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55000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112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424537</v>
      </c>
      <c r="CS40" s="624"/>
      <c r="CT40" s="624"/>
      <c r="CU40" s="624"/>
      <c r="CV40" s="624"/>
      <c r="CW40" s="624"/>
      <c r="CX40" s="624"/>
      <c r="CY40" s="625"/>
      <c r="CZ40" s="628">
        <v>1.2</v>
      </c>
      <c r="DA40" s="656"/>
      <c r="DB40" s="656"/>
      <c r="DC40" s="658"/>
      <c r="DD40" s="632">
        <v>1537</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35422753</v>
      </c>
      <c r="S41" s="696"/>
      <c r="T41" s="696"/>
      <c r="U41" s="696"/>
      <c r="V41" s="696"/>
      <c r="W41" s="696"/>
      <c r="X41" s="696"/>
      <c r="Y41" s="700"/>
      <c r="Z41" s="701">
        <v>100</v>
      </c>
      <c r="AA41" s="701"/>
      <c r="AB41" s="701"/>
      <c r="AC41" s="701"/>
      <c r="AD41" s="702">
        <v>17142012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664044</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1923502</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450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5412011</v>
      </c>
      <c r="CS42" s="644"/>
      <c r="CT42" s="644"/>
      <c r="CU42" s="644"/>
      <c r="CV42" s="644"/>
      <c r="CW42" s="644"/>
      <c r="CX42" s="644"/>
      <c r="CY42" s="645"/>
      <c r="CZ42" s="628">
        <v>15.8</v>
      </c>
      <c r="DA42" s="656"/>
      <c r="DB42" s="656"/>
      <c r="DC42" s="658"/>
      <c r="DD42" s="632">
        <v>1874340</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133864</v>
      </c>
      <c r="CS43" s="644"/>
      <c r="CT43" s="644"/>
      <c r="CU43" s="644"/>
      <c r="CV43" s="644"/>
      <c r="CW43" s="644"/>
      <c r="CX43" s="644"/>
      <c r="CY43" s="645"/>
      <c r="CZ43" s="628">
        <v>0.4</v>
      </c>
      <c r="DA43" s="656"/>
      <c r="DB43" s="656"/>
      <c r="DC43" s="658"/>
      <c r="DD43" s="632">
        <v>123382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5118260</v>
      </c>
      <c r="CS44" s="624"/>
      <c r="CT44" s="624"/>
      <c r="CU44" s="624"/>
      <c r="CV44" s="624"/>
      <c r="CW44" s="624"/>
      <c r="CX44" s="624"/>
      <c r="CY44" s="625"/>
      <c r="CZ44" s="628">
        <v>15</v>
      </c>
      <c r="DA44" s="629"/>
      <c r="DB44" s="629"/>
      <c r="DC44" s="635"/>
      <c r="DD44" s="632">
        <v>1821891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1941252</v>
      </c>
      <c r="CS45" s="644"/>
      <c r="CT45" s="644"/>
      <c r="CU45" s="644"/>
      <c r="CV45" s="644"/>
      <c r="CW45" s="644"/>
      <c r="CX45" s="644"/>
      <c r="CY45" s="645"/>
      <c r="CZ45" s="628">
        <v>5.7</v>
      </c>
      <c r="DA45" s="656"/>
      <c r="DB45" s="656"/>
      <c r="DC45" s="658"/>
      <c r="DD45" s="632">
        <v>155366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3152280</v>
      </c>
      <c r="CS46" s="624"/>
      <c r="CT46" s="624"/>
      <c r="CU46" s="624"/>
      <c r="CV46" s="624"/>
      <c r="CW46" s="624"/>
      <c r="CX46" s="624"/>
      <c r="CY46" s="625"/>
      <c r="CZ46" s="628">
        <v>9.1999999999999993</v>
      </c>
      <c r="DA46" s="629"/>
      <c r="DB46" s="629"/>
      <c r="DC46" s="635"/>
      <c r="DD46" s="632">
        <v>1654697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v>293751</v>
      </c>
      <c r="CS47" s="644"/>
      <c r="CT47" s="644"/>
      <c r="CU47" s="644"/>
      <c r="CV47" s="644"/>
      <c r="CW47" s="644"/>
      <c r="CX47" s="644"/>
      <c r="CY47" s="645"/>
      <c r="CZ47" s="628">
        <v>0.9</v>
      </c>
      <c r="DA47" s="656"/>
      <c r="DB47" s="656"/>
      <c r="DC47" s="658"/>
      <c r="DD47" s="632">
        <v>52449</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351</v>
      </c>
      <c r="CE49" s="647"/>
      <c r="CF49" s="647"/>
      <c r="CG49" s="647"/>
      <c r="CH49" s="647"/>
      <c r="CI49" s="647"/>
      <c r="CJ49" s="647"/>
      <c r="CK49" s="647"/>
      <c r="CL49" s="647"/>
      <c r="CM49" s="647"/>
      <c r="CN49" s="647"/>
      <c r="CO49" s="647"/>
      <c r="CP49" s="647"/>
      <c r="CQ49" s="648"/>
      <c r="CR49" s="695">
        <v>34203965</v>
      </c>
      <c r="CS49" s="682"/>
      <c r="CT49" s="682"/>
      <c r="CU49" s="682"/>
      <c r="CV49" s="682"/>
      <c r="CW49" s="682"/>
      <c r="CX49" s="682"/>
      <c r="CY49" s="711"/>
      <c r="CZ49" s="703">
        <v>100</v>
      </c>
      <c r="DA49" s="712"/>
      <c r="DB49" s="712"/>
      <c r="DC49" s="713"/>
      <c r="DD49" s="714">
        <v>21702515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c2onv/yI3AUn+HoOXgmnO7KOVut9h9E06wgqOsOuPQejY2XQG2gJT44zWukUMDEuBBmAbxV9YCcw8AWvh9fkQ==" saltValue="+sAXObAHxTRuoB+9ZepW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35424</v>
      </c>
      <c r="R7" s="753"/>
      <c r="S7" s="753"/>
      <c r="T7" s="753"/>
      <c r="U7" s="753"/>
      <c r="V7" s="753">
        <v>34205</v>
      </c>
      <c r="W7" s="753"/>
      <c r="X7" s="753"/>
      <c r="Y7" s="753"/>
      <c r="Z7" s="753"/>
      <c r="AA7" s="753">
        <v>1219</v>
      </c>
      <c r="AB7" s="753"/>
      <c r="AC7" s="753"/>
      <c r="AD7" s="753"/>
      <c r="AE7" s="754"/>
      <c r="AF7" s="755">
        <v>968</v>
      </c>
      <c r="AG7" s="756"/>
      <c r="AH7" s="756"/>
      <c r="AI7" s="756"/>
      <c r="AJ7" s="757"/>
      <c r="AK7" s="758">
        <v>1801</v>
      </c>
      <c r="AL7" s="759"/>
      <c r="AM7" s="759"/>
      <c r="AN7" s="759"/>
      <c r="AO7" s="759"/>
      <c r="AP7" s="759">
        <v>23161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555</v>
      </c>
      <c r="BS7" s="746" t="s">
        <v>544</v>
      </c>
      <c r="BT7" s="747"/>
      <c r="BU7" s="747"/>
      <c r="BV7" s="747"/>
      <c r="BW7" s="747"/>
      <c r="BX7" s="747"/>
      <c r="BY7" s="747"/>
      <c r="BZ7" s="747"/>
      <c r="CA7" s="747"/>
      <c r="CB7" s="747"/>
      <c r="CC7" s="747"/>
      <c r="CD7" s="747"/>
      <c r="CE7" s="747"/>
      <c r="CF7" s="747"/>
      <c r="CG7" s="762"/>
      <c r="CH7" s="743">
        <v>-1</v>
      </c>
      <c r="CI7" s="744"/>
      <c r="CJ7" s="744"/>
      <c r="CK7" s="744"/>
      <c r="CL7" s="745"/>
      <c r="CM7" s="743">
        <v>81</v>
      </c>
      <c r="CN7" s="744"/>
      <c r="CO7" s="744"/>
      <c r="CP7" s="744"/>
      <c r="CQ7" s="745"/>
      <c r="CR7" s="743">
        <v>3</v>
      </c>
      <c r="CS7" s="744"/>
      <c r="CT7" s="744"/>
      <c r="CU7" s="744"/>
      <c r="CV7" s="745"/>
      <c r="CW7" s="743" t="s">
        <v>557</v>
      </c>
      <c r="CX7" s="744"/>
      <c r="CY7" s="744"/>
      <c r="CZ7" s="744"/>
      <c r="DA7" s="745"/>
      <c r="DB7" s="743" t="s">
        <v>557</v>
      </c>
      <c r="DC7" s="744"/>
      <c r="DD7" s="744"/>
      <c r="DE7" s="744"/>
      <c r="DF7" s="745"/>
      <c r="DG7" s="743">
        <v>2078</v>
      </c>
      <c r="DH7" s="744"/>
      <c r="DI7" s="744"/>
      <c r="DJ7" s="744"/>
      <c r="DK7" s="745"/>
      <c r="DL7" s="743" t="s">
        <v>557</v>
      </c>
      <c r="DM7" s="744"/>
      <c r="DN7" s="744"/>
      <c r="DO7" s="744"/>
      <c r="DP7" s="745"/>
      <c r="DQ7" s="743">
        <v>2060</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35424</v>
      </c>
      <c r="R23" s="793"/>
      <c r="S23" s="793"/>
      <c r="T23" s="793"/>
      <c r="U23" s="793"/>
      <c r="V23" s="793">
        <v>34205</v>
      </c>
      <c r="W23" s="793"/>
      <c r="X23" s="793"/>
      <c r="Y23" s="793"/>
      <c r="Z23" s="793"/>
      <c r="AA23" s="793">
        <v>1219</v>
      </c>
      <c r="AB23" s="793"/>
      <c r="AC23" s="793"/>
      <c r="AD23" s="793"/>
      <c r="AE23" s="794"/>
      <c r="AF23" s="795">
        <v>968</v>
      </c>
      <c r="AG23" s="793"/>
      <c r="AH23" s="793"/>
      <c r="AI23" s="793"/>
      <c r="AJ23" s="796"/>
      <c r="AK23" s="797"/>
      <c r="AL23" s="798"/>
      <c r="AM23" s="798"/>
      <c r="AN23" s="798"/>
      <c r="AO23" s="798"/>
      <c r="AP23" s="793">
        <v>23161</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7619</v>
      </c>
      <c r="R28" s="823"/>
      <c r="S28" s="823"/>
      <c r="T28" s="823"/>
      <c r="U28" s="823"/>
      <c r="V28" s="823">
        <v>7487</v>
      </c>
      <c r="W28" s="823"/>
      <c r="X28" s="823"/>
      <c r="Y28" s="823"/>
      <c r="Z28" s="823"/>
      <c r="AA28" s="823">
        <v>132</v>
      </c>
      <c r="AB28" s="823"/>
      <c r="AC28" s="823"/>
      <c r="AD28" s="823"/>
      <c r="AE28" s="824"/>
      <c r="AF28" s="825">
        <v>132</v>
      </c>
      <c r="AG28" s="823"/>
      <c r="AH28" s="823"/>
      <c r="AI28" s="823"/>
      <c r="AJ28" s="826"/>
      <c r="AK28" s="827">
        <v>664</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1040</v>
      </c>
      <c r="R29" s="784"/>
      <c r="S29" s="784"/>
      <c r="T29" s="784"/>
      <c r="U29" s="784"/>
      <c r="V29" s="784">
        <v>1015</v>
      </c>
      <c r="W29" s="784"/>
      <c r="X29" s="784"/>
      <c r="Y29" s="784"/>
      <c r="Z29" s="784"/>
      <c r="AA29" s="784">
        <v>25</v>
      </c>
      <c r="AB29" s="784"/>
      <c r="AC29" s="784"/>
      <c r="AD29" s="784"/>
      <c r="AE29" s="785"/>
      <c r="AF29" s="786">
        <v>25</v>
      </c>
      <c r="AG29" s="787"/>
      <c r="AH29" s="787"/>
      <c r="AI29" s="787"/>
      <c r="AJ29" s="788"/>
      <c r="AK29" s="834">
        <v>219</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1505</v>
      </c>
      <c r="R30" s="784"/>
      <c r="S30" s="784"/>
      <c r="T30" s="784"/>
      <c r="U30" s="784"/>
      <c r="V30" s="784">
        <v>1326</v>
      </c>
      <c r="W30" s="784"/>
      <c r="X30" s="784"/>
      <c r="Y30" s="784"/>
      <c r="Z30" s="784"/>
      <c r="AA30" s="784">
        <v>179</v>
      </c>
      <c r="AB30" s="784"/>
      <c r="AC30" s="784"/>
      <c r="AD30" s="784"/>
      <c r="AE30" s="785"/>
      <c r="AF30" s="786">
        <v>1784</v>
      </c>
      <c r="AG30" s="787"/>
      <c r="AH30" s="787"/>
      <c r="AI30" s="787"/>
      <c r="AJ30" s="788"/>
      <c r="AK30" s="834">
        <v>11</v>
      </c>
      <c r="AL30" s="830"/>
      <c r="AM30" s="830"/>
      <c r="AN30" s="830"/>
      <c r="AO30" s="830"/>
      <c r="AP30" s="830">
        <v>4933</v>
      </c>
      <c r="AQ30" s="830"/>
      <c r="AR30" s="830"/>
      <c r="AS30" s="830"/>
      <c r="AT30" s="830"/>
      <c r="AU30" s="830" t="s">
        <v>556</v>
      </c>
      <c r="AV30" s="830"/>
      <c r="AW30" s="830"/>
      <c r="AX30" s="830"/>
      <c r="AY30" s="830"/>
      <c r="AZ30" s="831" t="s">
        <v>556</v>
      </c>
      <c r="BA30" s="831"/>
      <c r="BB30" s="831"/>
      <c r="BC30" s="831"/>
      <c r="BD30" s="831"/>
      <c r="BE30" s="832" t="s">
        <v>391</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2546</v>
      </c>
      <c r="R31" s="784"/>
      <c r="S31" s="784"/>
      <c r="T31" s="784"/>
      <c r="U31" s="784"/>
      <c r="V31" s="784">
        <v>2370</v>
      </c>
      <c r="W31" s="784"/>
      <c r="X31" s="784"/>
      <c r="Y31" s="784"/>
      <c r="Z31" s="784"/>
      <c r="AA31" s="784">
        <v>176</v>
      </c>
      <c r="AB31" s="784"/>
      <c r="AC31" s="784"/>
      <c r="AD31" s="784"/>
      <c r="AE31" s="785"/>
      <c r="AF31" s="786">
        <v>111</v>
      </c>
      <c r="AG31" s="787"/>
      <c r="AH31" s="787"/>
      <c r="AI31" s="787"/>
      <c r="AJ31" s="788"/>
      <c r="AK31" s="834">
        <v>441</v>
      </c>
      <c r="AL31" s="830"/>
      <c r="AM31" s="830"/>
      <c r="AN31" s="830"/>
      <c r="AO31" s="830"/>
      <c r="AP31" s="830">
        <v>17728</v>
      </c>
      <c r="AQ31" s="830"/>
      <c r="AR31" s="830"/>
      <c r="AS31" s="830"/>
      <c r="AT31" s="830"/>
      <c r="AU31" s="830">
        <v>4556</v>
      </c>
      <c r="AV31" s="830"/>
      <c r="AW31" s="830"/>
      <c r="AX31" s="830"/>
      <c r="AY31" s="830"/>
      <c r="AZ31" s="831" t="s">
        <v>556</v>
      </c>
      <c r="BA31" s="831"/>
      <c r="BB31" s="831"/>
      <c r="BC31" s="831"/>
      <c r="BD31" s="831"/>
      <c r="BE31" s="832" t="s">
        <v>391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3856</v>
      </c>
      <c r="R32" s="784"/>
      <c r="S32" s="784"/>
      <c r="T32" s="784"/>
      <c r="U32" s="784"/>
      <c r="V32" s="784">
        <v>3856</v>
      </c>
      <c r="W32" s="784"/>
      <c r="X32" s="784"/>
      <c r="Y32" s="784"/>
      <c r="Z32" s="784"/>
      <c r="AA32" s="784">
        <v>0</v>
      </c>
      <c r="AB32" s="784"/>
      <c r="AC32" s="784"/>
      <c r="AD32" s="784"/>
      <c r="AE32" s="785"/>
      <c r="AF32" s="786" t="s">
        <v>121</v>
      </c>
      <c r="AG32" s="787"/>
      <c r="AH32" s="787"/>
      <c r="AI32" s="787"/>
      <c r="AJ32" s="788"/>
      <c r="AK32" s="834">
        <v>198</v>
      </c>
      <c r="AL32" s="830"/>
      <c r="AM32" s="830"/>
      <c r="AN32" s="830"/>
      <c r="AO32" s="830"/>
      <c r="AP32" s="830">
        <v>895</v>
      </c>
      <c r="AQ32" s="830"/>
      <c r="AR32" s="830"/>
      <c r="AS32" s="830"/>
      <c r="AT32" s="830"/>
      <c r="AU32" s="830">
        <v>895</v>
      </c>
      <c r="AV32" s="830"/>
      <c r="AW32" s="830"/>
      <c r="AX32" s="830"/>
      <c r="AY32" s="830"/>
      <c r="AZ32" s="831" t="s">
        <v>556</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2052</v>
      </c>
      <c r="AG63" s="844"/>
      <c r="AH63" s="844"/>
      <c r="AI63" s="844"/>
      <c r="AJ63" s="845"/>
      <c r="AK63" s="846"/>
      <c r="AL63" s="841"/>
      <c r="AM63" s="841"/>
      <c r="AN63" s="841"/>
      <c r="AO63" s="841"/>
      <c r="AP63" s="844">
        <v>23556</v>
      </c>
      <c r="AQ63" s="844"/>
      <c r="AR63" s="844"/>
      <c r="AS63" s="844"/>
      <c r="AT63" s="844"/>
      <c r="AU63" s="844">
        <v>5451</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545</v>
      </c>
      <c r="C68" s="870"/>
      <c r="D68" s="870"/>
      <c r="E68" s="870"/>
      <c r="F68" s="870"/>
      <c r="G68" s="870"/>
      <c r="H68" s="870"/>
      <c r="I68" s="870"/>
      <c r="J68" s="870"/>
      <c r="K68" s="870"/>
      <c r="L68" s="870"/>
      <c r="M68" s="870"/>
      <c r="N68" s="870"/>
      <c r="O68" s="870"/>
      <c r="P68" s="871"/>
      <c r="Q68" s="872">
        <v>103</v>
      </c>
      <c r="R68" s="866"/>
      <c r="S68" s="866"/>
      <c r="T68" s="866"/>
      <c r="U68" s="866"/>
      <c r="V68" s="866">
        <v>102</v>
      </c>
      <c r="W68" s="866"/>
      <c r="X68" s="866"/>
      <c r="Y68" s="866"/>
      <c r="Z68" s="866"/>
      <c r="AA68" s="866">
        <v>0</v>
      </c>
      <c r="AB68" s="866"/>
      <c r="AC68" s="866"/>
      <c r="AD68" s="866"/>
      <c r="AE68" s="866"/>
      <c r="AF68" s="866">
        <v>0</v>
      </c>
      <c r="AG68" s="866"/>
      <c r="AH68" s="866"/>
      <c r="AI68" s="866"/>
      <c r="AJ68" s="866"/>
      <c r="AK68" s="866">
        <v>0</v>
      </c>
      <c r="AL68" s="866"/>
      <c r="AM68" s="866"/>
      <c r="AN68" s="866"/>
      <c r="AO68" s="866"/>
      <c r="AP68" s="866" t="s">
        <v>556</v>
      </c>
      <c r="AQ68" s="866"/>
      <c r="AR68" s="866"/>
      <c r="AS68" s="866"/>
      <c r="AT68" s="866"/>
      <c r="AU68" s="866" t="s">
        <v>556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546</v>
      </c>
      <c r="C69" s="874"/>
      <c r="D69" s="874"/>
      <c r="E69" s="874"/>
      <c r="F69" s="874"/>
      <c r="G69" s="874"/>
      <c r="H69" s="874"/>
      <c r="I69" s="874"/>
      <c r="J69" s="874"/>
      <c r="K69" s="874"/>
      <c r="L69" s="874"/>
      <c r="M69" s="874"/>
      <c r="N69" s="874"/>
      <c r="O69" s="874"/>
      <c r="P69" s="875"/>
      <c r="Q69" s="876">
        <v>10649</v>
      </c>
      <c r="R69" s="830"/>
      <c r="S69" s="830"/>
      <c r="T69" s="830"/>
      <c r="U69" s="830"/>
      <c r="V69" s="830">
        <v>10164</v>
      </c>
      <c r="W69" s="830"/>
      <c r="X69" s="830"/>
      <c r="Y69" s="830"/>
      <c r="Z69" s="830"/>
      <c r="AA69" s="830">
        <v>485</v>
      </c>
      <c r="AB69" s="830"/>
      <c r="AC69" s="830"/>
      <c r="AD69" s="830"/>
      <c r="AE69" s="830"/>
      <c r="AF69" s="830">
        <v>485</v>
      </c>
      <c r="AG69" s="830"/>
      <c r="AH69" s="830"/>
      <c r="AI69" s="830"/>
      <c r="AJ69" s="830"/>
      <c r="AK69" s="830">
        <v>1607</v>
      </c>
      <c r="AL69" s="830"/>
      <c r="AM69" s="830"/>
      <c r="AN69" s="830"/>
      <c r="AO69" s="830"/>
      <c r="AP69" s="830" t="s">
        <v>556</v>
      </c>
      <c r="AQ69" s="830"/>
      <c r="AR69" s="830"/>
      <c r="AS69" s="830"/>
      <c r="AT69" s="830"/>
      <c r="AU69" s="830" t="s">
        <v>556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547</v>
      </c>
      <c r="C70" s="874"/>
      <c r="D70" s="874"/>
      <c r="E70" s="874"/>
      <c r="F70" s="874"/>
      <c r="G70" s="874"/>
      <c r="H70" s="874"/>
      <c r="I70" s="874"/>
      <c r="J70" s="874"/>
      <c r="K70" s="874"/>
      <c r="L70" s="874"/>
      <c r="M70" s="874"/>
      <c r="N70" s="874"/>
      <c r="O70" s="874"/>
      <c r="P70" s="875"/>
      <c r="Q70" s="876">
        <v>124</v>
      </c>
      <c r="R70" s="830"/>
      <c r="S70" s="830"/>
      <c r="T70" s="830"/>
      <c r="U70" s="830"/>
      <c r="V70" s="830">
        <v>119</v>
      </c>
      <c r="W70" s="830"/>
      <c r="X70" s="830"/>
      <c r="Y70" s="830"/>
      <c r="Z70" s="830"/>
      <c r="AA70" s="830">
        <v>5</v>
      </c>
      <c r="AB70" s="830"/>
      <c r="AC70" s="830"/>
      <c r="AD70" s="830"/>
      <c r="AE70" s="830"/>
      <c r="AF70" s="830">
        <v>5</v>
      </c>
      <c r="AG70" s="830"/>
      <c r="AH70" s="830"/>
      <c r="AI70" s="830"/>
      <c r="AJ70" s="830"/>
      <c r="AK70" s="830">
        <v>40</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548</v>
      </c>
      <c r="C71" s="874"/>
      <c r="D71" s="874"/>
      <c r="E71" s="874"/>
      <c r="F71" s="874"/>
      <c r="G71" s="874"/>
      <c r="H71" s="874"/>
      <c r="I71" s="874"/>
      <c r="J71" s="874"/>
      <c r="K71" s="874"/>
      <c r="L71" s="874"/>
      <c r="M71" s="874"/>
      <c r="N71" s="874"/>
      <c r="O71" s="874"/>
      <c r="P71" s="875"/>
      <c r="Q71" s="876">
        <v>138788</v>
      </c>
      <c r="R71" s="830"/>
      <c r="S71" s="830"/>
      <c r="T71" s="830"/>
      <c r="U71" s="830"/>
      <c r="V71" s="830">
        <v>136779</v>
      </c>
      <c r="W71" s="830"/>
      <c r="X71" s="830"/>
      <c r="Y71" s="830"/>
      <c r="Z71" s="830"/>
      <c r="AA71" s="830">
        <v>2009</v>
      </c>
      <c r="AB71" s="830"/>
      <c r="AC71" s="830"/>
      <c r="AD71" s="830"/>
      <c r="AE71" s="830"/>
      <c r="AF71" s="830">
        <v>1914</v>
      </c>
      <c r="AG71" s="830"/>
      <c r="AH71" s="830"/>
      <c r="AI71" s="830"/>
      <c r="AJ71" s="830"/>
      <c r="AK71" s="830">
        <v>1048</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549</v>
      </c>
      <c r="C72" s="874"/>
      <c r="D72" s="874"/>
      <c r="E72" s="874"/>
      <c r="F72" s="874"/>
      <c r="G72" s="874"/>
      <c r="H72" s="874"/>
      <c r="I72" s="874"/>
      <c r="J72" s="874"/>
      <c r="K72" s="874"/>
      <c r="L72" s="874"/>
      <c r="M72" s="874"/>
      <c r="N72" s="874"/>
      <c r="O72" s="874"/>
      <c r="P72" s="875"/>
      <c r="Q72" s="876">
        <v>1378</v>
      </c>
      <c r="R72" s="830"/>
      <c r="S72" s="830"/>
      <c r="T72" s="830"/>
      <c r="U72" s="830"/>
      <c r="V72" s="830">
        <v>1280</v>
      </c>
      <c r="W72" s="830"/>
      <c r="X72" s="830"/>
      <c r="Y72" s="830"/>
      <c r="Z72" s="830"/>
      <c r="AA72" s="830">
        <v>98</v>
      </c>
      <c r="AB72" s="830"/>
      <c r="AC72" s="830"/>
      <c r="AD72" s="830"/>
      <c r="AE72" s="830"/>
      <c r="AF72" s="830">
        <v>98</v>
      </c>
      <c r="AG72" s="830"/>
      <c r="AH72" s="830"/>
      <c r="AI72" s="830"/>
      <c r="AJ72" s="830"/>
      <c r="AK72" s="830">
        <v>52</v>
      </c>
      <c r="AL72" s="830"/>
      <c r="AM72" s="830"/>
      <c r="AN72" s="830"/>
      <c r="AO72" s="830"/>
      <c r="AP72" s="830" t="s">
        <v>556</v>
      </c>
      <c r="AQ72" s="830"/>
      <c r="AR72" s="830"/>
      <c r="AS72" s="830"/>
      <c r="AT72" s="830"/>
      <c r="AU72" s="830" t="s">
        <v>556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550</v>
      </c>
      <c r="C73" s="874"/>
      <c r="D73" s="874"/>
      <c r="E73" s="874"/>
      <c r="F73" s="874"/>
      <c r="G73" s="874"/>
      <c r="H73" s="874"/>
      <c r="I73" s="874"/>
      <c r="J73" s="874"/>
      <c r="K73" s="874"/>
      <c r="L73" s="874"/>
      <c r="M73" s="874"/>
      <c r="N73" s="874"/>
      <c r="O73" s="874"/>
      <c r="P73" s="875"/>
      <c r="Q73" s="876">
        <v>11041</v>
      </c>
      <c r="R73" s="830"/>
      <c r="S73" s="830"/>
      <c r="T73" s="830"/>
      <c r="U73" s="830"/>
      <c r="V73" s="830">
        <v>10984</v>
      </c>
      <c r="W73" s="830"/>
      <c r="X73" s="830"/>
      <c r="Y73" s="830"/>
      <c r="Z73" s="830"/>
      <c r="AA73" s="830">
        <v>58</v>
      </c>
      <c r="AB73" s="830"/>
      <c r="AC73" s="830"/>
      <c r="AD73" s="830"/>
      <c r="AE73" s="830"/>
      <c r="AF73" s="830">
        <v>58</v>
      </c>
      <c r="AG73" s="830"/>
      <c r="AH73" s="830"/>
      <c r="AI73" s="830"/>
      <c r="AJ73" s="830"/>
      <c r="AK73" s="830">
        <v>0</v>
      </c>
      <c r="AL73" s="830"/>
      <c r="AM73" s="830"/>
      <c r="AN73" s="830"/>
      <c r="AO73" s="830"/>
      <c r="AP73" s="830">
        <v>10221</v>
      </c>
      <c r="AQ73" s="830"/>
      <c r="AR73" s="830"/>
      <c r="AS73" s="830"/>
      <c r="AT73" s="830"/>
      <c r="AU73" s="830">
        <v>4992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551</v>
      </c>
      <c r="C74" s="874"/>
      <c r="D74" s="874"/>
      <c r="E74" s="874"/>
      <c r="F74" s="874"/>
      <c r="G74" s="874"/>
      <c r="H74" s="874"/>
      <c r="I74" s="874"/>
      <c r="J74" s="874"/>
      <c r="K74" s="874"/>
      <c r="L74" s="874"/>
      <c r="M74" s="874"/>
      <c r="N74" s="874"/>
      <c r="O74" s="874"/>
      <c r="P74" s="875"/>
      <c r="Q74" s="876">
        <v>1814</v>
      </c>
      <c r="R74" s="830"/>
      <c r="S74" s="830"/>
      <c r="T74" s="830"/>
      <c r="U74" s="830"/>
      <c r="V74" s="830">
        <v>1791</v>
      </c>
      <c r="W74" s="830"/>
      <c r="X74" s="830"/>
      <c r="Y74" s="830"/>
      <c r="Z74" s="830"/>
      <c r="AA74" s="830">
        <v>23</v>
      </c>
      <c r="AB74" s="830"/>
      <c r="AC74" s="830"/>
      <c r="AD74" s="830"/>
      <c r="AE74" s="830"/>
      <c r="AF74" s="830">
        <v>23</v>
      </c>
      <c r="AG74" s="830"/>
      <c r="AH74" s="830"/>
      <c r="AI74" s="830"/>
      <c r="AJ74" s="830"/>
      <c r="AK74" s="830">
        <v>92</v>
      </c>
      <c r="AL74" s="830"/>
      <c r="AM74" s="830"/>
      <c r="AN74" s="830"/>
      <c r="AO74" s="830"/>
      <c r="AP74" s="830">
        <v>314</v>
      </c>
      <c r="AQ74" s="830"/>
      <c r="AR74" s="830"/>
      <c r="AS74" s="830"/>
      <c r="AT74" s="830"/>
      <c r="AU74" s="830">
        <v>152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552</v>
      </c>
      <c r="C75" s="874"/>
      <c r="D75" s="874"/>
      <c r="E75" s="874"/>
      <c r="F75" s="874"/>
      <c r="G75" s="874"/>
      <c r="H75" s="874"/>
      <c r="I75" s="874"/>
      <c r="J75" s="874"/>
      <c r="K75" s="874"/>
      <c r="L75" s="874"/>
      <c r="M75" s="874"/>
      <c r="N75" s="874"/>
      <c r="O75" s="874"/>
      <c r="P75" s="875"/>
      <c r="Q75" s="877">
        <f>0+71885</f>
        <v>71885</v>
      </c>
      <c r="R75" s="878"/>
      <c r="S75" s="878"/>
      <c r="T75" s="878"/>
      <c r="U75" s="834"/>
      <c r="V75" s="879">
        <f>0+71279</f>
        <v>71279</v>
      </c>
      <c r="W75" s="878"/>
      <c r="X75" s="878"/>
      <c r="Y75" s="878"/>
      <c r="Z75" s="834"/>
      <c r="AA75" s="879">
        <f>0+606</f>
        <v>606</v>
      </c>
      <c r="AB75" s="878"/>
      <c r="AC75" s="878"/>
      <c r="AD75" s="878"/>
      <c r="AE75" s="834"/>
      <c r="AF75" s="879">
        <v>357</v>
      </c>
      <c r="AG75" s="878"/>
      <c r="AH75" s="878"/>
      <c r="AI75" s="878"/>
      <c r="AJ75" s="834"/>
      <c r="AK75" s="879">
        <f>0+0</f>
        <v>0</v>
      </c>
      <c r="AL75" s="878"/>
      <c r="AM75" s="878"/>
      <c r="AN75" s="878"/>
      <c r="AO75" s="834"/>
      <c r="AP75" s="879" t="s">
        <v>556</v>
      </c>
      <c r="AQ75" s="878"/>
      <c r="AR75" s="878"/>
      <c r="AS75" s="878"/>
      <c r="AT75" s="834"/>
      <c r="AU75" s="879" t="s">
        <v>556</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553</v>
      </c>
      <c r="C76" s="874"/>
      <c r="D76" s="874"/>
      <c r="E76" s="874"/>
      <c r="F76" s="874"/>
      <c r="G76" s="874"/>
      <c r="H76" s="874"/>
      <c r="I76" s="874"/>
      <c r="J76" s="874"/>
      <c r="K76" s="874"/>
      <c r="L76" s="874"/>
      <c r="M76" s="874"/>
      <c r="N76" s="874"/>
      <c r="O76" s="874"/>
      <c r="P76" s="875"/>
      <c r="Q76" s="877">
        <v>2773</v>
      </c>
      <c r="R76" s="878"/>
      <c r="S76" s="878"/>
      <c r="T76" s="878"/>
      <c r="U76" s="834"/>
      <c r="V76" s="879">
        <v>2573</v>
      </c>
      <c r="W76" s="878"/>
      <c r="X76" s="878"/>
      <c r="Y76" s="878"/>
      <c r="Z76" s="834"/>
      <c r="AA76" s="879">
        <v>200</v>
      </c>
      <c r="AB76" s="878"/>
      <c r="AC76" s="878"/>
      <c r="AD76" s="878"/>
      <c r="AE76" s="834"/>
      <c r="AF76" s="879">
        <v>200</v>
      </c>
      <c r="AG76" s="878"/>
      <c r="AH76" s="878"/>
      <c r="AI76" s="878"/>
      <c r="AJ76" s="834"/>
      <c r="AK76" s="879">
        <v>13</v>
      </c>
      <c r="AL76" s="878"/>
      <c r="AM76" s="878"/>
      <c r="AN76" s="878"/>
      <c r="AO76" s="834"/>
      <c r="AP76" s="879" t="s">
        <v>556</v>
      </c>
      <c r="AQ76" s="878"/>
      <c r="AR76" s="878"/>
      <c r="AS76" s="878"/>
      <c r="AT76" s="834"/>
      <c r="AU76" s="879" t="s">
        <v>556</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554</v>
      </c>
      <c r="C77" s="874"/>
      <c r="D77" s="874"/>
      <c r="E77" s="874"/>
      <c r="F77" s="874"/>
      <c r="G77" s="874"/>
      <c r="H77" s="874"/>
      <c r="I77" s="874"/>
      <c r="J77" s="874"/>
      <c r="K77" s="874"/>
      <c r="L77" s="874"/>
      <c r="M77" s="874"/>
      <c r="N77" s="874"/>
      <c r="O77" s="874"/>
      <c r="P77" s="875"/>
      <c r="Q77" s="877">
        <v>23</v>
      </c>
      <c r="R77" s="878"/>
      <c r="S77" s="878"/>
      <c r="T77" s="878"/>
      <c r="U77" s="834"/>
      <c r="V77" s="879">
        <v>18</v>
      </c>
      <c r="W77" s="878"/>
      <c r="X77" s="878"/>
      <c r="Y77" s="878"/>
      <c r="Z77" s="834"/>
      <c r="AA77" s="879">
        <v>6</v>
      </c>
      <c r="AB77" s="878"/>
      <c r="AC77" s="878"/>
      <c r="AD77" s="878"/>
      <c r="AE77" s="834"/>
      <c r="AF77" s="879">
        <v>6</v>
      </c>
      <c r="AG77" s="878"/>
      <c r="AH77" s="878"/>
      <c r="AI77" s="878"/>
      <c r="AJ77" s="834"/>
      <c r="AK77" s="879">
        <v>5</v>
      </c>
      <c r="AL77" s="878"/>
      <c r="AM77" s="878"/>
      <c r="AN77" s="878"/>
      <c r="AO77" s="834"/>
      <c r="AP77" s="879" t="s">
        <v>556</v>
      </c>
      <c r="AQ77" s="878"/>
      <c r="AR77" s="878"/>
      <c r="AS77" s="878"/>
      <c r="AT77" s="834"/>
      <c r="AU77" s="879" t="s">
        <v>556</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3146</v>
      </c>
      <c r="AG88" s="844"/>
      <c r="AH88" s="844"/>
      <c r="AI88" s="844"/>
      <c r="AJ88" s="844"/>
      <c r="AK88" s="841"/>
      <c r="AL88" s="841"/>
      <c r="AM88" s="841"/>
      <c r="AN88" s="841"/>
      <c r="AO88" s="841"/>
      <c r="AP88" s="844">
        <v>10535</v>
      </c>
      <c r="AQ88" s="844"/>
      <c r="AR88" s="844"/>
      <c r="AS88" s="844"/>
      <c r="AT88" s="844"/>
      <c r="AU88" s="844">
        <v>5144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t="s">
        <v>486</v>
      </c>
      <c r="CX102" s="852"/>
      <c r="CY102" s="852"/>
      <c r="CZ102" s="852"/>
      <c r="DA102" s="891"/>
      <c r="DB102" s="890" t="s">
        <v>486</v>
      </c>
      <c r="DC102" s="852"/>
      <c r="DD102" s="852"/>
      <c r="DE102" s="852"/>
      <c r="DF102" s="891"/>
      <c r="DG102" s="890">
        <v>2078</v>
      </c>
      <c r="DH102" s="852"/>
      <c r="DI102" s="852"/>
      <c r="DJ102" s="852"/>
      <c r="DK102" s="891"/>
      <c r="DL102" s="890" t="s">
        <v>486</v>
      </c>
      <c r="DM102" s="852"/>
      <c r="DN102" s="852"/>
      <c r="DO102" s="852"/>
      <c r="DP102" s="891"/>
      <c r="DQ102" s="890">
        <v>2060</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1748345</v>
      </c>
      <c r="AB110" s="900"/>
      <c r="AC110" s="900"/>
      <c r="AD110" s="900"/>
      <c r="AE110" s="901"/>
      <c r="AF110" s="902">
        <v>1758231</v>
      </c>
      <c r="AG110" s="900"/>
      <c r="AH110" s="900"/>
      <c r="AI110" s="900"/>
      <c r="AJ110" s="901"/>
      <c r="AK110" s="902">
        <v>1790011</v>
      </c>
      <c r="AL110" s="900"/>
      <c r="AM110" s="900"/>
      <c r="AN110" s="900"/>
      <c r="AO110" s="901"/>
      <c r="AP110" s="903">
        <v>11.9</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19444149</v>
      </c>
      <c r="BR110" s="931"/>
      <c r="BS110" s="931"/>
      <c r="BT110" s="931"/>
      <c r="BU110" s="931"/>
      <c r="BV110" s="931">
        <v>23035736</v>
      </c>
      <c r="BW110" s="931"/>
      <c r="BX110" s="931"/>
      <c r="BY110" s="931"/>
      <c r="BZ110" s="931"/>
      <c r="CA110" s="931">
        <v>23161405</v>
      </c>
      <c r="CB110" s="931"/>
      <c r="CC110" s="931"/>
      <c r="CD110" s="931"/>
      <c r="CE110" s="931"/>
      <c r="CF110" s="944">
        <v>154.4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244589</v>
      </c>
      <c r="BR111" s="926"/>
      <c r="BS111" s="926"/>
      <c r="BT111" s="926"/>
      <c r="BU111" s="926"/>
      <c r="BV111" s="926">
        <v>201922</v>
      </c>
      <c r="BW111" s="926"/>
      <c r="BX111" s="926"/>
      <c r="BY111" s="926"/>
      <c r="BZ111" s="926"/>
      <c r="CA111" s="926">
        <v>161884</v>
      </c>
      <c r="CB111" s="926"/>
      <c r="CC111" s="926"/>
      <c r="CD111" s="926"/>
      <c r="CE111" s="926"/>
      <c r="CF111" s="920">
        <v>1.1000000000000001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241215</v>
      </c>
      <c r="DH111" s="926"/>
      <c r="DI111" s="926"/>
      <c r="DJ111" s="926"/>
      <c r="DK111" s="926"/>
      <c r="DL111" s="926">
        <v>201922</v>
      </c>
      <c r="DM111" s="926"/>
      <c r="DN111" s="926"/>
      <c r="DO111" s="926"/>
      <c r="DP111" s="926"/>
      <c r="DQ111" s="926">
        <v>161884</v>
      </c>
      <c r="DR111" s="926"/>
      <c r="DS111" s="926"/>
      <c r="DT111" s="926"/>
      <c r="DU111" s="926"/>
      <c r="DV111" s="927">
        <v>1.1000000000000001</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20000</v>
      </c>
      <c r="AB112" s="959"/>
      <c r="AC112" s="959"/>
      <c r="AD112" s="959"/>
      <c r="AE112" s="960"/>
      <c r="AF112" s="961">
        <v>20000</v>
      </c>
      <c r="AG112" s="959"/>
      <c r="AH112" s="959"/>
      <c r="AI112" s="959"/>
      <c r="AJ112" s="960"/>
      <c r="AK112" s="961">
        <v>20000</v>
      </c>
      <c r="AL112" s="959"/>
      <c r="AM112" s="959"/>
      <c r="AN112" s="959"/>
      <c r="AO112" s="960"/>
      <c r="AP112" s="962">
        <v>0.1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5056871</v>
      </c>
      <c r="BR112" s="926"/>
      <c r="BS112" s="926"/>
      <c r="BT112" s="926"/>
      <c r="BU112" s="926"/>
      <c r="BV112" s="926">
        <v>7117910</v>
      </c>
      <c r="BW112" s="926"/>
      <c r="BX112" s="926"/>
      <c r="BY112" s="926"/>
      <c r="BZ112" s="926"/>
      <c r="CA112" s="926">
        <v>5450604</v>
      </c>
      <c r="CB112" s="926"/>
      <c r="CC112" s="926"/>
      <c r="CD112" s="926"/>
      <c r="CE112" s="926"/>
      <c r="CF112" s="920">
        <v>36.299999999999997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480646</v>
      </c>
      <c r="AB113" s="938"/>
      <c r="AC113" s="938"/>
      <c r="AD113" s="938"/>
      <c r="AE113" s="939"/>
      <c r="AF113" s="940">
        <v>512786</v>
      </c>
      <c r="AG113" s="938"/>
      <c r="AH113" s="938"/>
      <c r="AI113" s="938"/>
      <c r="AJ113" s="939"/>
      <c r="AK113" s="940">
        <v>629024</v>
      </c>
      <c r="AL113" s="938"/>
      <c r="AM113" s="938"/>
      <c r="AN113" s="938"/>
      <c r="AO113" s="939"/>
      <c r="AP113" s="941">
        <v>4.2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293075</v>
      </c>
      <c r="BR113" s="926"/>
      <c r="BS113" s="926"/>
      <c r="BT113" s="926"/>
      <c r="BU113" s="926"/>
      <c r="BV113" s="926">
        <v>1620902</v>
      </c>
      <c r="BW113" s="926"/>
      <c r="BX113" s="926"/>
      <c r="BY113" s="926"/>
      <c r="BZ113" s="926"/>
      <c r="CA113" s="926">
        <v>5144778</v>
      </c>
      <c r="CB113" s="926"/>
      <c r="CC113" s="926"/>
      <c r="CD113" s="926"/>
      <c r="CE113" s="926"/>
      <c r="CF113" s="920">
        <v>34.299999999999997</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3374</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46360</v>
      </c>
      <c r="AB114" s="959"/>
      <c r="AC114" s="959"/>
      <c r="AD114" s="959"/>
      <c r="AE114" s="960"/>
      <c r="AF114" s="961">
        <v>38889</v>
      </c>
      <c r="AG114" s="959"/>
      <c r="AH114" s="959"/>
      <c r="AI114" s="959"/>
      <c r="AJ114" s="960"/>
      <c r="AK114" s="961">
        <v>43249</v>
      </c>
      <c r="AL114" s="959"/>
      <c r="AM114" s="959"/>
      <c r="AN114" s="959"/>
      <c r="AO114" s="960"/>
      <c r="AP114" s="962">
        <v>0.3</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3249475</v>
      </c>
      <c r="BR114" s="926"/>
      <c r="BS114" s="926"/>
      <c r="BT114" s="926"/>
      <c r="BU114" s="926"/>
      <c r="BV114" s="926">
        <v>3297615</v>
      </c>
      <c r="BW114" s="926"/>
      <c r="BX114" s="926"/>
      <c r="BY114" s="926"/>
      <c r="BZ114" s="926"/>
      <c r="CA114" s="926">
        <v>3428788</v>
      </c>
      <c r="CB114" s="926"/>
      <c r="CC114" s="926"/>
      <c r="CD114" s="926"/>
      <c r="CE114" s="926"/>
      <c r="CF114" s="920">
        <v>22.9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60640</v>
      </c>
      <c r="AB115" s="938"/>
      <c r="AC115" s="938"/>
      <c r="AD115" s="938"/>
      <c r="AE115" s="939"/>
      <c r="AF115" s="940">
        <v>47047</v>
      </c>
      <c r="AG115" s="938"/>
      <c r="AH115" s="938"/>
      <c r="AI115" s="938"/>
      <c r="AJ115" s="939"/>
      <c r="AK115" s="940">
        <v>43673</v>
      </c>
      <c r="AL115" s="938"/>
      <c r="AM115" s="938"/>
      <c r="AN115" s="938"/>
      <c r="AO115" s="939"/>
      <c r="AP115" s="941">
        <v>0.3</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2459028</v>
      </c>
      <c r="BR115" s="926"/>
      <c r="BS115" s="926"/>
      <c r="BT115" s="926"/>
      <c r="BU115" s="926"/>
      <c r="BV115" s="926">
        <v>2259208</v>
      </c>
      <c r="BW115" s="926"/>
      <c r="BX115" s="926"/>
      <c r="BY115" s="926"/>
      <c r="BZ115" s="926"/>
      <c r="CA115" s="926">
        <v>2059622</v>
      </c>
      <c r="CB115" s="926"/>
      <c r="CC115" s="926"/>
      <c r="CD115" s="926"/>
      <c r="CE115" s="926"/>
      <c r="CF115" s="920">
        <v>13.7</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2355991</v>
      </c>
      <c r="AB117" s="979"/>
      <c r="AC117" s="979"/>
      <c r="AD117" s="979"/>
      <c r="AE117" s="980"/>
      <c r="AF117" s="981">
        <v>2376953</v>
      </c>
      <c r="AG117" s="979"/>
      <c r="AH117" s="979"/>
      <c r="AI117" s="979"/>
      <c r="AJ117" s="980"/>
      <c r="AK117" s="981">
        <v>2525957</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v>90468</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30837655</v>
      </c>
      <c r="BR119" s="1000"/>
      <c r="BS119" s="1000"/>
      <c r="BT119" s="1000"/>
      <c r="BU119" s="1000"/>
      <c r="BV119" s="1000">
        <v>37533293</v>
      </c>
      <c r="BW119" s="1000"/>
      <c r="BX119" s="1000"/>
      <c r="BY119" s="1000"/>
      <c r="BZ119" s="1000"/>
      <c r="CA119" s="1000">
        <v>39407081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54150</v>
      </c>
      <c r="AB120" s="959"/>
      <c r="AC120" s="959"/>
      <c r="AD120" s="959"/>
      <c r="AE120" s="960"/>
      <c r="AF120" s="961">
        <v>43673</v>
      </c>
      <c r="AG120" s="959"/>
      <c r="AH120" s="959"/>
      <c r="AI120" s="959"/>
      <c r="AJ120" s="960"/>
      <c r="AK120" s="961">
        <v>43673</v>
      </c>
      <c r="AL120" s="959"/>
      <c r="AM120" s="959"/>
      <c r="AN120" s="959"/>
      <c r="AO120" s="960"/>
      <c r="AP120" s="962">
        <v>0.3</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13803778</v>
      </c>
      <c r="BR120" s="931"/>
      <c r="BS120" s="931"/>
      <c r="BT120" s="931"/>
      <c r="BU120" s="931"/>
      <c r="BV120" s="931">
        <v>14018741</v>
      </c>
      <c r="BW120" s="931"/>
      <c r="BX120" s="931"/>
      <c r="BY120" s="931"/>
      <c r="BZ120" s="931"/>
      <c r="CA120" s="931">
        <v>14160717</v>
      </c>
      <c r="CB120" s="931"/>
      <c r="CC120" s="931"/>
      <c r="CD120" s="931"/>
      <c r="CE120" s="931"/>
      <c r="CF120" s="944">
        <v>94.4</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4816871</v>
      </c>
      <c r="DH120" s="931"/>
      <c r="DI120" s="931"/>
      <c r="DJ120" s="931"/>
      <c r="DK120" s="931"/>
      <c r="DL120" s="931">
        <v>4574821</v>
      </c>
      <c r="DM120" s="931"/>
      <c r="DN120" s="931"/>
      <c r="DO120" s="931"/>
      <c r="DP120" s="931"/>
      <c r="DQ120" s="931">
        <v>4556010</v>
      </c>
      <c r="DR120" s="931"/>
      <c r="DS120" s="931"/>
      <c r="DT120" s="931"/>
      <c r="DU120" s="931"/>
      <c r="DV120" s="932">
        <v>30.4</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6490</v>
      </c>
      <c r="AB121" s="959"/>
      <c r="AC121" s="959"/>
      <c r="AD121" s="959"/>
      <c r="AE121" s="960"/>
      <c r="AF121" s="961">
        <v>3374</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4533938</v>
      </c>
      <c r="BR121" s="926"/>
      <c r="BS121" s="926"/>
      <c r="BT121" s="926"/>
      <c r="BU121" s="926"/>
      <c r="BV121" s="926">
        <v>4656477</v>
      </c>
      <c r="BW121" s="926"/>
      <c r="BX121" s="926"/>
      <c r="BY121" s="926"/>
      <c r="BZ121" s="926"/>
      <c r="CA121" s="926">
        <v>4835379</v>
      </c>
      <c r="CB121" s="926"/>
      <c r="CC121" s="926"/>
      <c r="CD121" s="926"/>
      <c r="CE121" s="926"/>
      <c r="CF121" s="920">
        <v>32.200000000000003</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v>2423089</v>
      </c>
      <c r="DM121" s="926"/>
      <c r="DN121" s="926"/>
      <c r="DO121" s="926"/>
      <c r="DP121" s="926"/>
      <c r="DQ121" s="926">
        <v>894594</v>
      </c>
      <c r="DR121" s="926"/>
      <c r="DS121" s="926"/>
      <c r="DT121" s="926"/>
      <c r="DU121" s="926"/>
      <c r="DV121" s="927">
        <v>6</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22876698</v>
      </c>
      <c r="BR122" s="1000"/>
      <c r="BS122" s="1000"/>
      <c r="BT122" s="1000"/>
      <c r="BU122" s="1000"/>
      <c r="BV122" s="1000">
        <v>23886878</v>
      </c>
      <c r="BW122" s="1000"/>
      <c r="BX122" s="1000"/>
      <c r="BY122" s="1000"/>
      <c r="BZ122" s="1000"/>
      <c r="CA122" s="1000">
        <v>24478561</v>
      </c>
      <c r="CB122" s="1000"/>
      <c r="CC122" s="1000"/>
      <c r="CD122" s="1000"/>
      <c r="CE122" s="1000"/>
      <c r="CF122" s="1017">
        <v>163.19999999999999</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v>240000</v>
      </c>
      <c r="DH122" s="926"/>
      <c r="DI122" s="926"/>
      <c r="DJ122" s="926"/>
      <c r="DK122" s="926"/>
      <c r="DL122" s="926">
        <v>120000</v>
      </c>
      <c r="DM122" s="926"/>
      <c r="DN122" s="926"/>
      <c r="DO122" s="926"/>
      <c r="DP122" s="926"/>
      <c r="DQ122" s="926" t="s">
        <v>121</v>
      </c>
      <c r="DR122" s="926"/>
      <c r="DS122" s="926"/>
      <c r="DT122" s="926"/>
      <c r="DU122" s="926"/>
      <c r="DV122" s="927" t="s">
        <v>121</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41214414</v>
      </c>
      <c r="BR123" s="1064"/>
      <c r="BS123" s="1064"/>
      <c r="BT123" s="1064"/>
      <c r="BU123" s="1064"/>
      <c r="BV123" s="1064">
        <v>42562096</v>
      </c>
      <c r="BW123" s="1064"/>
      <c r="BX123" s="1064"/>
      <c r="BY123" s="1064"/>
      <c r="BZ123" s="1064"/>
      <c r="CA123" s="1064">
        <v>43474657</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2459028</v>
      </c>
      <c r="DH126" s="926"/>
      <c r="DI126" s="926"/>
      <c r="DJ126" s="926"/>
      <c r="DK126" s="926"/>
      <c r="DL126" s="926">
        <v>2259208</v>
      </c>
      <c r="DM126" s="926"/>
      <c r="DN126" s="926"/>
      <c r="DO126" s="926"/>
      <c r="DP126" s="926"/>
      <c r="DQ126" s="926">
        <v>2059622</v>
      </c>
      <c r="DR126" s="926"/>
      <c r="DS126" s="926"/>
      <c r="DT126" s="926"/>
      <c r="DU126" s="926"/>
      <c r="DV126" s="927">
        <v>13.7</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634926</v>
      </c>
      <c r="AB128" s="1046"/>
      <c r="AC128" s="1046"/>
      <c r="AD128" s="1046"/>
      <c r="AE128" s="1047"/>
      <c r="AF128" s="1048">
        <v>553580</v>
      </c>
      <c r="AG128" s="1046"/>
      <c r="AH128" s="1046"/>
      <c r="AI128" s="1046"/>
      <c r="AJ128" s="1047"/>
      <c r="AK128" s="1048">
        <v>541656</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121</v>
      </c>
      <c r="BG128" s="1053"/>
      <c r="BH128" s="1053"/>
      <c r="BI128" s="1053"/>
      <c r="BJ128" s="1053"/>
      <c r="BK128" s="1053"/>
      <c r="BL128" s="1054"/>
      <c r="BM128" s="1052">
        <v>12.66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16419270</v>
      </c>
      <c r="AB129" s="959"/>
      <c r="AC129" s="959"/>
      <c r="AD129" s="959"/>
      <c r="AE129" s="960"/>
      <c r="AF129" s="961">
        <v>16267710</v>
      </c>
      <c r="AG129" s="959"/>
      <c r="AH129" s="959"/>
      <c r="AI129" s="959"/>
      <c r="AJ129" s="960"/>
      <c r="AK129" s="961">
        <v>16752802</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121</v>
      </c>
      <c r="BG129" s="1067"/>
      <c r="BH129" s="1067"/>
      <c r="BI129" s="1067"/>
      <c r="BJ129" s="1067"/>
      <c r="BK129" s="1067"/>
      <c r="BL129" s="1068"/>
      <c r="BM129" s="1066">
        <v>17.66</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1724723</v>
      </c>
      <c r="AB130" s="959"/>
      <c r="AC130" s="959"/>
      <c r="AD130" s="959"/>
      <c r="AE130" s="960"/>
      <c r="AF130" s="961">
        <v>1742173</v>
      </c>
      <c r="AG130" s="959"/>
      <c r="AH130" s="959"/>
      <c r="AI130" s="959"/>
      <c r="AJ130" s="960"/>
      <c r="AK130" s="961">
        <v>1753868</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0.6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14694547</v>
      </c>
      <c r="AB131" s="986"/>
      <c r="AC131" s="986"/>
      <c r="AD131" s="986"/>
      <c r="AE131" s="987"/>
      <c r="AF131" s="985">
        <v>14525537</v>
      </c>
      <c r="AG131" s="986"/>
      <c r="AH131" s="986"/>
      <c r="AI131" s="986"/>
      <c r="AJ131" s="987"/>
      <c r="AK131" s="985">
        <v>14998934</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-2.489359E-2</v>
      </c>
      <c r="AB132" s="1097"/>
      <c r="AC132" s="1097"/>
      <c r="AD132" s="1097"/>
      <c r="AE132" s="1098"/>
      <c r="AF132" s="1099">
        <v>0.55901547699999998</v>
      </c>
      <c r="AG132" s="1097"/>
      <c r="AH132" s="1097"/>
      <c r="AI132" s="1097"/>
      <c r="AJ132" s="1098"/>
      <c r="AK132" s="1099">
        <v>1.536329182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0.4</v>
      </c>
      <c r="AB133" s="1080"/>
      <c r="AC133" s="1080"/>
      <c r="AD133" s="1080"/>
      <c r="AE133" s="1081"/>
      <c r="AF133" s="1079">
        <v>0.3</v>
      </c>
      <c r="AG133" s="1080"/>
      <c r="AH133" s="1080"/>
      <c r="AI133" s="1080"/>
      <c r="AJ133" s="1081"/>
      <c r="AK133" s="1079">
        <v>0.6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6ghnPmBvqW4zP4dwTMd+xXLhgat3jHMT19bnE7yeeOHxuql7TOXbhevVNo9dWZbrxu8uIlp7v15HXD+cSYZaQ==" saltValue="y9s+7xxcMCmhlbHsuz9W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UyvFvjc1Hkc/7T7JBejnUO/VIjwBtSo5BpHT3bGf4szL0nB+ZGMJKYPfXZNxlOFQR5keJb1r7n8CIQTDeZd4w==" saltValue="fDv2H5Sr1YbU+W12CerY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r2qB+e2S1Z69Gme/2dCDmTTdTt3OLs4+uegx6uiWd3CCGnIH+TWMUQQnwc8GhJ+4foUG8XGN/uhIjILHD6ARg==" saltValue="PWH26iinl94REP0NQd3V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4386304</v>
      </c>
      <c r="AP9" s="281">
        <v>58883</v>
      </c>
      <c r="AQ9" s="282">
        <v>66486</v>
      </c>
      <c r="AR9" s="283">
        <v>-11.4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576659</v>
      </c>
      <c r="AP10" s="284">
        <v>7741</v>
      </c>
      <c r="AQ10" s="285">
        <v>6147</v>
      </c>
      <c r="AR10" s="286">
        <v>25.9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1219</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v>9</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111734</v>
      </c>
      <c r="AP13" s="284">
        <v>1500</v>
      </c>
      <c r="AQ13" s="285">
        <v>2955</v>
      </c>
      <c r="AR13" s="286">
        <v>-49.2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133864</v>
      </c>
      <c r="AP14" s="284">
        <v>1797</v>
      </c>
      <c r="AQ14" s="285">
        <v>1434</v>
      </c>
      <c r="AR14" s="286">
        <v>25.3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-96601</v>
      </c>
      <c r="AP15" s="284">
        <v>-1297</v>
      </c>
      <c r="AQ15" s="285">
        <v>-3102</v>
      </c>
      <c r="AR15" s="286">
        <v>-58.2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5111960</v>
      </c>
      <c r="AP16" s="284">
        <v>68624</v>
      </c>
      <c r="AQ16" s="285">
        <v>75147</v>
      </c>
      <c r="AR16" s="286">
        <v>-8.6999999999999993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5.68</v>
      </c>
      <c r="AP21" s="298">
        <v>6.62</v>
      </c>
      <c r="AQ21" s="299">
        <v>-0.94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99.1</v>
      </c>
      <c r="AP22" s="303">
        <v>98.3</v>
      </c>
      <c r="AQ22" s="304">
        <v>0.8</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1790011</v>
      </c>
      <c r="AP32" s="312">
        <v>24030</v>
      </c>
      <c r="AQ32" s="313">
        <v>34847</v>
      </c>
      <c r="AR32" s="314">
        <v>-31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v>20000</v>
      </c>
      <c r="AP34" s="312">
        <v>268</v>
      </c>
      <c r="AQ34" s="313">
        <v>5</v>
      </c>
      <c r="AR34" s="314">
        <v>5260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629024</v>
      </c>
      <c r="AP35" s="312">
        <v>8444</v>
      </c>
      <c r="AQ35" s="313">
        <v>8260</v>
      </c>
      <c r="AR35" s="314">
        <v>2.2000000000000002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43249</v>
      </c>
      <c r="AP36" s="312">
        <v>581</v>
      </c>
      <c r="AQ36" s="313">
        <v>1689</v>
      </c>
      <c r="AR36" s="314">
        <v>-65.599999999999994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43673</v>
      </c>
      <c r="AP37" s="312">
        <v>586</v>
      </c>
      <c r="AQ37" s="313">
        <v>748</v>
      </c>
      <c r="AR37" s="314">
        <v>-21.7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486</v>
      </c>
      <c r="AP38" s="315" t="s">
        <v>486</v>
      </c>
      <c r="AQ38" s="316">
        <v>1</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-541656</v>
      </c>
      <c r="AP39" s="312">
        <v>-7271</v>
      </c>
      <c r="AQ39" s="313">
        <v>-5762</v>
      </c>
      <c r="AR39" s="314">
        <v>26.2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-1753868</v>
      </c>
      <c r="AP40" s="312">
        <v>-23544</v>
      </c>
      <c r="AQ40" s="313">
        <v>-27609</v>
      </c>
      <c r="AR40" s="314">
        <v>-14.7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230433</v>
      </c>
      <c r="AP41" s="312">
        <v>3093</v>
      </c>
      <c r="AQ41" s="313">
        <v>12179</v>
      </c>
      <c r="AR41" s="314">
        <v>-74.599999999999994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2636924</v>
      </c>
      <c r="AN51" s="334">
        <v>35674</v>
      </c>
      <c r="AO51" s="335">
        <v>-6.4</v>
      </c>
      <c r="AP51" s="336">
        <v>45588</v>
      </c>
      <c r="AQ51" s="337">
        <v>8.6999999999999993</v>
      </c>
      <c r="AR51" s="338">
        <v>-15.1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1661679</v>
      </c>
      <c r="AN52" s="342">
        <v>22480</v>
      </c>
      <c r="AO52" s="343">
        <v>-11.3</v>
      </c>
      <c r="AP52" s="344">
        <v>24150</v>
      </c>
      <c r="AQ52" s="345">
        <v>3.4</v>
      </c>
      <c r="AR52" s="346">
        <v>-14.7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3393615</v>
      </c>
      <c r="AN53" s="334">
        <v>45870</v>
      </c>
      <c r="AO53" s="335">
        <v>28.6</v>
      </c>
      <c r="AP53" s="336">
        <v>45483</v>
      </c>
      <c r="AQ53" s="337">
        <v>-0.2</v>
      </c>
      <c r="AR53" s="338">
        <v>28.8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1471337</v>
      </c>
      <c r="AN54" s="342">
        <v>19888</v>
      </c>
      <c r="AO54" s="343">
        <v>-11.5</v>
      </c>
      <c r="AP54" s="344">
        <v>24241</v>
      </c>
      <c r="AQ54" s="345">
        <v>0.4</v>
      </c>
      <c r="AR54" s="346">
        <v>-11.9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5383742</v>
      </c>
      <c r="AN55" s="334">
        <v>72717</v>
      </c>
      <c r="AO55" s="335">
        <v>58.5</v>
      </c>
      <c r="AP55" s="336">
        <v>45945</v>
      </c>
      <c r="AQ55" s="337">
        <v>1</v>
      </c>
      <c r="AR55" s="338">
        <v>57.5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3253241</v>
      </c>
      <c r="AN56" s="342">
        <v>43941</v>
      </c>
      <c r="AO56" s="343">
        <v>120.9</v>
      </c>
      <c r="AP56" s="344">
        <v>25180</v>
      </c>
      <c r="AQ56" s="345">
        <v>3.9</v>
      </c>
      <c r="AR56" s="346">
        <v>117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8949884</v>
      </c>
      <c r="AN57" s="334">
        <v>120073</v>
      </c>
      <c r="AO57" s="335">
        <v>65.099999999999994</v>
      </c>
      <c r="AP57" s="336">
        <v>44475</v>
      </c>
      <c r="AQ57" s="337">
        <v>-3.2</v>
      </c>
      <c r="AR57" s="338">
        <v>68.3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6867313</v>
      </c>
      <c r="AN58" s="342">
        <v>92133</v>
      </c>
      <c r="AO58" s="343">
        <v>109.7</v>
      </c>
      <c r="AP58" s="344">
        <v>24780</v>
      </c>
      <c r="AQ58" s="345">
        <v>-1.6</v>
      </c>
      <c r="AR58" s="346">
        <v>111.3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5118260</v>
      </c>
      <c r="AN59" s="334">
        <v>68709</v>
      </c>
      <c r="AO59" s="335">
        <v>-42.8</v>
      </c>
      <c r="AP59" s="336">
        <v>45982</v>
      </c>
      <c r="AQ59" s="337">
        <v>3.4</v>
      </c>
      <c r="AR59" s="338">
        <v>-46.2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3152280</v>
      </c>
      <c r="AN60" s="342">
        <v>42317</v>
      </c>
      <c r="AO60" s="343">
        <v>-54.1</v>
      </c>
      <c r="AP60" s="344">
        <v>25583</v>
      </c>
      <c r="AQ60" s="345">
        <v>3.2</v>
      </c>
      <c r="AR60" s="346">
        <v>-57.3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5096485</v>
      </c>
      <c r="AN61" s="349">
        <v>68609</v>
      </c>
      <c r="AO61" s="350">
        <v>20.6</v>
      </c>
      <c r="AP61" s="351">
        <v>45495</v>
      </c>
      <c r="AQ61" s="352">
        <v>1.9</v>
      </c>
      <c r="AR61" s="338">
        <v>18.7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3281170</v>
      </c>
      <c r="AN62" s="342">
        <v>44152</v>
      </c>
      <c r="AO62" s="343">
        <v>30.7</v>
      </c>
      <c r="AP62" s="344">
        <v>24787</v>
      </c>
      <c r="AQ62" s="345">
        <v>1.9</v>
      </c>
      <c r="AR62" s="346">
        <v>28.8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MWOCp2kbGMtujc+NzDVaCjI1tNGK0xmiRzdScxGpKu/8RkY4Q/tcygANAOrBrQLg/kxdBt25+ZpxpFXYy/grA==" saltValue="MgA01Za/jo7BApVd468c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vC3HXed//DNExZZr+9HjQzxQq674VFlZrHeow3+3kJ14+iNuxL94iu/tbqfV/YXuUH+HAMy0preUExah9zK8rA==" saltValue="I4X7bExVU/C2n6DkSpii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WR69sB6z23ifH5gl7ayHOsWBJ1uRtRn76LMJcb5rGCYnWRgEErF6PWDEaukC+3g6/49IyDhZ6pHuhrloIEMNfA==" saltValue="0SQ7WRez4gPn5XPY2BEB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24.77</v>
      </c>
      <c r="G47" s="12">
        <v>26.22</v>
      </c>
      <c r="H47" s="12">
        <v>28.07</v>
      </c>
      <c r="I47" s="12">
        <v>30.25</v>
      </c>
      <c r="J47" s="13">
        <v>24</v>
      </c>
    </row>
    <row r="48" spans="2:10" ht="57.75" customHeight="1" x14ac:dyDescent="0.2">
      <c r="B48" s="14"/>
      <c r="C48" s="1141" t="s">
        <v>4</v>
      </c>
      <c r="D48" s="1141"/>
      <c r="E48" s="1142"/>
      <c r="F48" s="15">
        <v>6.05</v>
      </c>
      <c r="G48" s="16">
        <v>5.58</v>
      </c>
      <c r="H48" s="16">
        <v>7.78</v>
      </c>
      <c r="I48" s="16">
        <v>7.21</v>
      </c>
      <c r="J48" s="17">
        <v>5.78</v>
      </c>
    </row>
    <row r="49" spans="2:10" ht="57.75" customHeight="1" thickBot="1" x14ac:dyDescent="0.25">
      <c r="B49" s="18"/>
      <c r="C49" s="1143" t="s">
        <v>5</v>
      </c>
      <c r="D49" s="1143"/>
      <c r="E49" s="1144"/>
      <c r="F49" s="19">
        <v>7.4</v>
      </c>
      <c r="G49" s="20">
        <v>2.02</v>
      </c>
      <c r="H49" s="20">
        <v>5.56</v>
      </c>
      <c r="I49" s="20">
        <v>1.27</v>
      </c>
      <c r="J49" s="21" t="s">
        <v>530</v>
      </c>
    </row>
    <row r="50" spans="2:10" ht="13.2" x14ac:dyDescent="0.2"/>
  </sheetData>
  <sheetProtection algorithmName="SHA-512" hashValue="Srd7gCQ2uXA3WIjzRlsqqwUgA5aBkwbnINbWm/L3qlpYL1sf5D73KMhgrWSAZEziQVujpTUbbmjCXMo0ZARmcA==" saltValue="K0XqQCCi3Mpyte1PXUE/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2025-03-06T02:16:34Z</cp:lastPrinted>
  <dcterms:created xsi:type="dcterms:W3CDTF">2025-02-19T05:00:47Z</dcterms:created>
  <dcterms:modified xsi:type="dcterms:W3CDTF">2025-09-10T02:12:46Z</dcterms:modified>
  <cp:category/>
</cp:coreProperties>
</file>