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AD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<sst xmlns="http://schemas.openxmlformats.org/spreadsheetml/2006/main" count="220" uniqueCount="110">
  <si>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</si>
  <si>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</si>
  <si>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</si>
  <si>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</si>
  <si>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</si>
  <si>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</si>
  <si>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</si>
  <si>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</si>
  <si>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</si>
  <si>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</si>
  <si>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</si>
  <si>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</si>
  <si>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</si>
  <si>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</si>
  <si>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</si>
  <si>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</si>
  <si>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</si>
  <si>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</si>
  <si>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</si>
  <si>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</si>
  <si>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</si>
  <si>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</si>
  <si>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</si>
  <si>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</si>
  <si>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</si>
  <si>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</si>
  <si>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</si>
  <si>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</si>
  <si>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</si>
  <si>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</si>
  <si>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</si>
  <si>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</si>
  <si>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</si>
  <si>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</si>
  <si>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</si>
  <si>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</si>
  <si>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</si>
  <si>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</si>
  <si>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</si>
  <si>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</si>
  <si>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</si>
  <si>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</si>
  <si>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</si>
  <si>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</si>
  <si>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</si>
  <si>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</si>
  <si>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</si>
  <si>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</si>
  <si>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</si>
  <si>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</si>
  <si>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</si>
  <si>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</si>
  <si>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</si>
  <si>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</si>
  <si>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</si>
  <si>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</si>
  <si>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</si>
  <si>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</si>
  <si>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</si>
  <si>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</si>
  <si>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</si>
  <si>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</si>
  <si>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</si>
  <si>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</si>
  <si>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</si>
  <si>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</si>
  <si>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</si>
  <si>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</si>
  <si>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</si>
  <si>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</si>
  <si>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</si>
  <si>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</si>
  <si>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</si>
  <si>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</si>
  <si>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</si>
  <si>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</si>
  <si>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</si>
  <si>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</si>
  <si>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</si>
  <si>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</si>
  <si>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</si>
  <si>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</si>
  <si>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</si>
  <si>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</si>
  <si>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</si>
  <si>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</si>
  <si>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</si>
  <si>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</si>
  <si>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</si>
  <si>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</si>
  <si>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</si>
  <si>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</si>
  <si>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</si>
  <si>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</si>
  <si>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</si>
  <si>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</si>
  <si>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鳥栖市</t>
  </si>
  <si>
    <t>法適用</t>
  </si>
  <si>
    <t>下水道事業</t>
  </si>
  <si>
    <t>公共下水道</t>
  </si>
  <si>
    <t>Bd2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</si>
  <si>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</si>
  <si>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</si>
  <si>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</si>
  <si>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</si>
  <si>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</si>
  <si>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</si>
  <si>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xml:space="preserve">
　</t>
    </r>
    <r>
      <rPr>
        <sz val="11"/>
        <rFont val="ＭＳ ゴシック"/>
        <family val="3"/>
        <charset val="128"/>
      </rPr>
      <t>平成２６年度から経常収支比率が１００％を超えています。これは認可区域の整備が完了に近付いており、企業債利子償還金が減少していることが主な要因となっています。
　しかしながら、企業債残高対事業規模比率は全国平均よりも高い数値となっており、更なる経営改善を図っていく必要があります。
　また、流動比率が平成２６年度に大きく減少していますが、これは公営企業会計基準の見直しに伴うもので、実質的には大きな変化は生じていません。</t>
    </r>
    <rPh sb="179" eb="181">
      <t>キジュン</t>
    </rPh>
    <phoneticPr fontId="4"/>
  </si>
  <si>
    <r>
      <t>　
　</t>
    </r>
    <r>
      <rPr>
        <sz val="11"/>
        <rFont val="ＭＳ ゴシック"/>
        <family val="3"/>
        <charset val="128"/>
      </rPr>
      <t>当市では平成２年に下水道の供用を開始しており、現時点では老朽化率は０％となっています。
　しかしながら、安定した下水道事業を継続していくため、今後は施設の長寿命化や耐震化を行っていく予定としています。</t>
    </r>
    <rPh sb="3" eb="4">
      <t>トウ</t>
    </rPh>
    <phoneticPr fontId="4"/>
  </si>
  <si>
    <r>
      <t>　</t>
    </r>
    <r>
      <rPr>
        <sz val="11"/>
        <rFont val="ＭＳ ゴシック"/>
        <family val="3"/>
        <charset val="128"/>
      </rPr>
      <t>当市では認可区域の整備がほぼ完了し、今後は維持管理が主な事業となっていきます。
　現在は整備が進む中、使用者数も増加し、経営状況も改善傾向にありますが、今後は施設の長寿命化や耐震化も控えており、多額の事業費用を要することも予想されます。また、現在、人口が増加している当市も、いずれ人口が減少していくことが予想され、将来を見据えた事業運営が必要と考えています。</t>
    </r>
    <rPh sb="1" eb="2">
      <t>トウ</t>
    </rPh>
    <rPh sb="134" eb="135">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</si>
</sst>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1411840"/>
        <c:axId val="10276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101411840"/>
        <c:axId val="102762368"/>
      </c:lineChart>
      <c:dateAx>
        <c:axId val="101411840"/>
        <c:scaling>
          <c:orientation val="minMax"/>
        </c:scaling>
        <c:delete val="1"/>
        <c:axPos val="b"/>
        <c:numFmt formatCode="ge" sourceLinked="1"/>
        <c:majorTickMark val="none"/>
        <c:minorTickMark val="none"/>
        <c:tickLblPos val="none"/>
        <c:crossAx val="102762368"/>
        <c:crosses val="autoZero"/>
        <c:auto val="1"/>
        <c:lblOffset val="100"/>
        <c:baseTimeUnit val="years"/>
      </c:dateAx>
      <c:valAx>
        <c:axId val="10276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63.91</c:v>
                </c:pt>
                <c:pt idx="1">
                  <c:v>67.569999999999993</c:v>
                </c:pt>
                <c:pt idx="2">
                  <c:v>68.95</c:v>
                </c:pt>
                <c:pt idx="3">
                  <c:v>70.430000000000007</c:v>
                </c:pt>
                <c:pt idx="4">
                  <c:v>71.59</c:v>
                </c:pt>
              </c:numCache>
            </c:numRef>
          </c:val>
        </c:ser>
        <c:dLbls>
          <c:showLegendKey val="0"/>
          <c:showVal val="0"/>
          <c:showCatName val="0"/>
          <c:showSerName val="0"/>
          <c:showPercent val="0"/>
          <c:showBubbleSize val="0"/>
        </c:dLbls>
        <c:gapWidth val="150"/>
        <c:axId val="142107008"/>
        <c:axId val="1421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142107008"/>
        <c:axId val="142108928"/>
      </c:lineChart>
      <c:dateAx>
        <c:axId val="142107008"/>
        <c:scaling>
          <c:orientation val="minMax"/>
        </c:scaling>
        <c:delete val="1"/>
        <c:axPos val="b"/>
        <c:numFmt formatCode="ge" sourceLinked="1"/>
        <c:majorTickMark val="none"/>
        <c:minorTickMark val="none"/>
        <c:tickLblPos val="none"/>
        <c:crossAx val="142108928"/>
        <c:crosses val="autoZero"/>
        <c:auto val="1"/>
        <c:lblOffset val="100"/>
        <c:baseTimeUnit val="years"/>
      </c:dateAx>
      <c:valAx>
        <c:axId val="14210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0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85.3</c:v>
                </c:pt>
                <c:pt idx="1">
                  <c:v>86.15</c:v>
                </c:pt>
                <c:pt idx="2">
                  <c:v>87.26</c:v>
                </c:pt>
                <c:pt idx="3">
                  <c:v>88.53</c:v>
                </c:pt>
                <c:pt idx="4">
                  <c:v>90.29</c:v>
                </c:pt>
              </c:numCache>
            </c:numRef>
          </c:val>
        </c:ser>
        <c:dLbls>
          <c:showLegendKey val="0"/>
          <c:showVal val="0"/>
          <c:showCatName val="0"/>
          <c:showSerName val="0"/>
          <c:showPercent val="0"/>
          <c:showBubbleSize val="0"/>
        </c:dLbls>
        <c:gapWidth val="150"/>
        <c:axId val="142151680"/>
        <c:axId val="14215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142151680"/>
        <c:axId val="142153600"/>
      </c:lineChart>
      <c:dateAx>
        <c:axId val="142151680"/>
        <c:scaling>
          <c:orientation val="minMax"/>
        </c:scaling>
        <c:delete val="1"/>
        <c:axPos val="b"/>
        <c:numFmt formatCode="ge" sourceLinked="1"/>
        <c:majorTickMark val="none"/>
        <c:minorTickMark val="none"/>
        <c:tickLblPos val="none"/>
        <c:crossAx val="142153600"/>
        <c:crosses val="autoZero"/>
        <c:auto val="1"/>
        <c:lblOffset val="100"/>
        <c:baseTimeUnit val="years"/>
      </c:dateAx>
      <c:valAx>
        <c:axId val="14215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1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95.11</c:v>
                </c:pt>
                <c:pt idx="1">
                  <c:v>98.83</c:v>
                </c:pt>
                <c:pt idx="2">
                  <c:v>98.28</c:v>
                </c:pt>
                <c:pt idx="3">
                  <c:v>98.15</c:v>
                </c:pt>
                <c:pt idx="4">
                  <c:v>103.24</c:v>
                </c:pt>
              </c:numCache>
            </c:numRef>
          </c:val>
        </c:ser>
        <c:dLbls>
          <c:showLegendKey val="0"/>
          <c:showVal val="0"/>
          <c:showCatName val="0"/>
          <c:showSerName val="0"/>
          <c:showPercent val="0"/>
          <c:showBubbleSize val="0"/>
        </c:dLbls>
        <c:gapWidth val="150"/>
        <c:axId val="102804864"/>
        <c:axId val="1028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102.88</c:v>
                </c:pt>
                <c:pt idx="1">
                  <c:v>100.66</c:v>
                </c:pt>
                <c:pt idx="2">
                  <c:v>101.61</c:v>
                </c:pt>
                <c:pt idx="3">
                  <c:v>104.97</c:v>
                </c:pt>
                <c:pt idx="4">
                  <c:v>106.59</c:v>
                </c:pt>
              </c:numCache>
            </c:numRef>
          </c:val>
          <c:smooth val="0"/>
        </c:ser>
        <c:dLbls>
          <c:showLegendKey val="0"/>
          <c:showVal val="0"/>
          <c:showCatName val="0"/>
          <c:showSerName val="0"/>
          <c:showPercent val="0"/>
          <c:showBubbleSize val="0"/>
        </c:dLbls>
        <c:marker val="1"/>
        <c:smooth val="0"/>
        <c:axId val="102804864"/>
        <c:axId val="102807040"/>
      </c:lineChart>
      <c:dateAx>
        <c:axId val="102804864"/>
        <c:scaling>
          <c:orientation val="minMax"/>
        </c:scaling>
        <c:delete val="1"/>
        <c:axPos val="b"/>
        <c:numFmt formatCode="ge" sourceLinked="1"/>
        <c:majorTickMark val="none"/>
        <c:minorTickMark val="none"/>
        <c:tickLblPos val="none"/>
        <c:crossAx val="102807040"/>
        <c:crosses val="autoZero"/>
        <c:auto val="1"/>
        <c:lblOffset val="100"/>
        <c:baseTimeUnit val="years"/>
      </c:dateAx>
      <c:valAx>
        <c:axId val="10280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5.7</c:v>
                </c:pt>
                <c:pt idx="1">
                  <c:v>7.03</c:v>
                </c:pt>
                <c:pt idx="2">
                  <c:v>8.2799999999999994</c:v>
                </c:pt>
                <c:pt idx="3">
                  <c:v>9.1199999999999992</c:v>
                </c:pt>
                <c:pt idx="4">
                  <c:v>17.93</c:v>
                </c:pt>
              </c:numCache>
            </c:numRef>
          </c:val>
        </c:ser>
        <c:dLbls>
          <c:showLegendKey val="0"/>
          <c:showVal val="0"/>
          <c:showCatName val="0"/>
          <c:showSerName val="0"/>
          <c:showPercent val="0"/>
          <c:showBubbleSize val="0"/>
        </c:dLbls>
        <c:gapWidth val="150"/>
        <c:axId val="141712384"/>
        <c:axId val="1417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8.83</c:v>
                </c:pt>
                <c:pt idx="1">
                  <c:v>9.6300000000000008</c:v>
                </c:pt>
                <c:pt idx="2">
                  <c:v>8.3000000000000007</c:v>
                </c:pt>
                <c:pt idx="3">
                  <c:v>9.52</c:v>
                </c:pt>
                <c:pt idx="4">
                  <c:v>15.82</c:v>
                </c:pt>
              </c:numCache>
            </c:numRef>
          </c:val>
          <c:smooth val="0"/>
        </c:ser>
        <c:dLbls>
          <c:showLegendKey val="0"/>
          <c:showVal val="0"/>
          <c:showCatName val="0"/>
          <c:showSerName val="0"/>
          <c:showPercent val="0"/>
          <c:showBubbleSize val="0"/>
        </c:dLbls>
        <c:marker val="1"/>
        <c:smooth val="0"/>
        <c:axId val="141712384"/>
        <c:axId val="141718656"/>
      </c:lineChart>
      <c:dateAx>
        <c:axId val="141712384"/>
        <c:scaling>
          <c:orientation val="minMax"/>
        </c:scaling>
        <c:delete val="1"/>
        <c:axPos val="b"/>
        <c:numFmt formatCode="ge" sourceLinked="1"/>
        <c:majorTickMark val="none"/>
        <c:minorTickMark val="none"/>
        <c:tickLblPos val="none"/>
        <c:crossAx val="141718656"/>
        <c:crosses val="autoZero"/>
        <c:auto val="1"/>
        <c:lblOffset val="100"/>
        <c:baseTimeUnit val="years"/>
      </c:dateAx>
      <c:valAx>
        <c:axId val="141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732480"/>
        <c:axId val="14174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quot;-&quot;">
                  <c:v>0.01</c:v>
                </c:pt>
                <c:pt idx="3" formatCode="#,##0.00;&quot;△&quot;#,##0.00;&quot;-&quot;">
                  <c:v>0.01</c:v>
                </c:pt>
                <c:pt idx="4" formatCode="#,##0.00;&quot;△&quot;#,##0.00;&quot;-&quot;">
                  <c:v>0.01</c:v>
                </c:pt>
              </c:numCache>
            </c:numRef>
          </c:val>
          <c:smooth val="0"/>
        </c:ser>
        <c:dLbls>
          <c:showLegendKey val="0"/>
          <c:showVal val="0"/>
          <c:showCatName val="0"/>
          <c:showSerName val="0"/>
          <c:showPercent val="0"/>
          <c:showBubbleSize val="0"/>
        </c:dLbls>
        <c:marker val="1"/>
        <c:smooth val="0"/>
        <c:axId val="141732480"/>
        <c:axId val="141746944"/>
      </c:lineChart>
      <c:dateAx>
        <c:axId val="141732480"/>
        <c:scaling>
          <c:orientation val="minMax"/>
        </c:scaling>
        <c:delete val="1"/>
        <c:axPos val="b"/>
        <c:numFmt formatCode="ge" sourceLinked="1"/>
        <c:majorTickMark val="none"/>
        <c:minorTickMark val="none"/>
        <c:tickLblPos val="none"/>
        <c:crossAx val="141746944"/>
        <c:crosses val="autoZero"/>
        <c:auto val="1"/>
        <c:lblOffset val="100"/>
        <c:baseTimeUnit val="years"/>
      </c:dateAx>
      <c:valAx>
        <c:axId val="1417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324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5.04</c:v>
                </c:pt>
                <c:pt idx="1">
                  <c:v>6.59</c:v>
                </c:pt>
                <c:pt idx="2">
                  <c:v>8.92</c:v>
                </c:pt>
                <c:pt idx="3">
                  <c:v>11.35</c:v>
                </c:pt>
                <c:pt idx="4" formatCode="#,##0.00;&quot;△&quot;#,##0.00">
                  <c:v>0</c:v>
                </c:pt>
              </c:numCache>
            </c:numRef>
          </c:val>
        </c:ser>
        <c:dLbls>
          <c:showLegendKey val="0"/>
          <c:showVal val="0"/>
          <c:showCatName val="0"/>
          <c:showSerName val="0"/>
          <c:showPercent val="0"/>
          <c:showBubbleSize val="0"/>
        </c:dLbls>
        <c:gapWidth val="150"/>
        <c:axId val="141757056"/>
        <c:axId val="14179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33.39</c:v>
                </c:pt>
                <c:pt idx="1">
                  <c:v>51.04</c:v>
                </c:pt>
                <c:pt idx="2">
                  <c:v>51.83</c:v>
                </c:pt>
                <c:pt idx="3">
                  <c:v>52.88</c:v>
                </c:pt>
                <c:pt idx="4">
                  <c:v>23.51</c:v>
                </c:pt>
              </c:numCache>
            </c:numRef>
          </c:val>
          <c:smooth val="0"/>
        </c:ser>
        <c:dLbls>
          <c:showLegendKey val="0"/>
          <c:showVal val="0"/>
          <c:showCatName val="0"/>
          <c:showSerName val="0"/>
          <c:showPercent val="0"/>
          <c:showBubbleSize val="0"/>
        </c:dLbls>
        <c:marker val="1"/>
        <c:smooth val="0"/>
        <c:axId val="141757056"/>
        <c:axId val="141796096"/>
      </c:lineChart>
      <c:dateAx>
        <c:axId val="141757056"/>
        <c:scaling>
          <c:orientation val="minMax"/>
        </c:scaling>
        <c:delete val="1"/>
        <c:axPos val="b"/>
        <c:numFmt formatCode="ge" sourceLinked="1"/>
        <c:majorTickMark val="none"/>
        <c:minorTickMark val="none"/>
        <c:tickLblPos val="none"/>
        <c:crossAx val="141796096"/>
        <c:crosses val="autoZero"/>
        <c:auto val="1"/>
        <c:lblOffset val="100"/>
        <c:baseTimeUnit val="years"/>
      </c:dateAx>
      <c:valAx>
        <c:axId val="14179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5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274.08999999999997</c:v>
                </c:pt>
                <c:pt idx="1">
                  <c:v>153.4</c:v>
                </c:pt>
                <c:pt idx="2">
                  <c:v>166.66</c:v>
                </c:pt>
                <c:pt idx="3">
                  <c:v>224.25</c:v>
                </c:pt>
                <c:pt idx="4">
                  <c:v>15.53</c:v>
                </c:pt>
              </c:numCache>
            </c:numRef>
          </c:val>
        </c:ser>
        <c:dLbls>
          <c:showLegendKey val="0"/>
          <c:showVal val="0"/>
          <c:showCatName val="0"/>
          <c:showSerName val="0"/>
          <c:showPercent val="0"/>
          <c:showBubbleSize val="0"/>
        </c:dLbls>
        <c:gapWidth val="150"/>
        <c:axId val="141887744"/>
        <c:axId val="14189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417.04</c:v>
                </c:pt>
                <c:pt idx="1">
                  <c:v>287.3</c:v>
                </c:pt>
                <c:pt idx="2">
                  <c:v>231.37</c:v>
                </c:pt>
                <c:pt idx="3">
                  <c:v>539.27</c:v>
                </c:pt>
                <c:pt idx="4">
                  <c:v>57.3</c:v>
                </c:pt>
              </c:numCache>
            </c:numRef>
          </c:val>
          <c:smooth val="0"/>
        </c:ser>
        <c:dLbls>
          <c:showLegendKey val="0"/>
          <c:showVal val="0"/>
          <c:showCatName val="0"/>
          <c:showSerName val="0"/>
          <c:showPercent val="0"/>
          <c:showBubbleSize val="0"/>
        </c:dLbls>
        <c:marker val="1"/>
        <c:smooth val="0"/>
        <c:axId val="141887744"/>
        <c:axId val="141894016"/>
      </c:lineChart>
      <c:dateAx>
        <c:axId val="141887744"/>
        <c:scaling>
          <c:orientation val="minMax"/>
        </c:scaling>
        <c:delete val="1"/>
        <c:axPos val="b"/>
        <c:numFmt formatCode="ge" sourceLinked="1"/>
        <c:majorTickMark val="none"/>
        <c:minorTickMark val="none"/>
        <c:tickLblPos val="none"/>
        <c:crossAx val="141894016"/>
        <c:crosses val="autoZero"/>
        <c:auto val="1"/>
        <c:lblOffset val="100"/>
        <c:baseTimeUnit val="years"/>
      </c:dateAx>
      <c:valAx>
        <c:axId val="14189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8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1652.22</c:v>
                </c:pt>
                <c:pt idx="1">
                  <c:v>1516.52</c:v>
                </c:pt>
                <c:pt idx="2">
                  <c:v>1493.68</c:v>
                </c:pt>
                <c:pt idx="3">
                  <c:v>1396.76</c:v>
                </c:pt>
                <c:pt idx="4">
                  <c:v>1363.84</c:v>
                </c:pt>
              </c:numCache>
            </c:numRef>
          </c:val>
        </c:ser>
        <c:dLbls>
          <c:showLegendKey val="0"/>
          <c:showVal val="0"/>
          <c:showCatName val="0"/>
          <c:showSerName val="0"/>
          <c:showPercent val="0"/>
          <c:showBubbleSize val="0"/>
        </c:dLbls>
        <c:gapWidth val="150"/>
        <c:axId val="141924224"/>
        <c:axId val="1419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141924224"/>
        <c:axId val="141934592"/>
      </c:lineChart>
      <c:dateAx>
        <c:axId val="141924224"/>
        <c:scaling>
          <c:orientation val="minMax"/>
        </c:scaling>
        <c:delete val="1"/>
        <c:axPos val="b"/>
        <c:numFmt formatCode="ge" sourceLinked="1"/>
        <c:majorTickMark val="none"/>
        <c:minorTickMark val="none"/>
        <c:tickLblPos val="none"/>
        <c:crossAx val="141934592"/>
        <c:crosses val="autoZero"/>
        <c:auto val="1"/>
        <c:lblOffset val="100"/>
        <c:baseTimeUnit val="years"/>
      </c:dateAx>
      <c:valAx>
        <c:axId val="1419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94.13</c:v>
                </c:pt>
                <c:pt idx="1">
                  <c:v>93.25</c:v>
                </c:pt>
                <c:pt idx="2">
                  <c:v>93.69</c:v>
                </c:pt>
                <c:pt idx="3">
                  <c:v>101.59</c:v>
                </c:pt>
                <c:pt idx="4">
                  <c:v>100.1</c:v>
                </c:pt>
              </c:numCache>
            </c:numRef>
          </c:val>
        </c:ser>
        <c:dLbls>
          <c:showLegendKey val="0"/>
          <c:showVal val="0"/>
          <c:showCatName val="0"/>
          <c:showSerName val="0"/>
          <c:showPercent val="0"/>
          <c:showBubbleSize val="0"/>
        </c:dLbls>
        <c:gapWidth val="150"/>
        <c:axId val="141960704"/>
        <c:axId val="14196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141960704"/>
        <c:axId val="141962624"/>
      </c:lineChart>
      <c:dateAx>
        <c:axId val="141960704"/>
        <c:scaling>
          <c:orientation val="minMax"/>
        </c:scaling>
        <c:delete val="1"/>
        <c:axPos val="b"/>
        <c:numFmt formatCode="ge" sourceLinked="1"/>
        <c:majorTickMark val="none"/>
        <c:minorTickMark val="none"/>
        <c:tickLblPos val="none"/>
        <c:crossAx val="141962624"/>
        <c:crosses val="autoZero"/>
        <c:auto val="1"/>
        <c:lblOffset val="100"/>
        <c:baseTimeUnit val="years"/>
      </c:dateAx>
      <c:valAx>
        <c:axId val="1419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6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164.41</c:v>
                </c:pt>
                <c:pt idx="1">
                  <c:v>166.43</c:v>
                </c:pt>
                <c:pt idx="2">
                  <c:v>165.21</c:v>
                </c:pt>
                <c:pt idx="3">
                  <c:v>152.49</c:v>
                </c:pt>
                <c:pt idx="4">
                  <c:v>154.03</c:v>
                </c:pt>
              </c:numCache>
            </c:numRef>
          </c:val>
        </c:ser>
        <c:dLbls>
          <c:showLegendKey val="0"/>
          <c:showVal val="0"/>
          <c:showCatName val="0"/>
          <c:showSerName val="0"/>
          <c:showPercent val="0"/>
          <c:showBubbleSize val="0"/>
        </c:dLbls>
        <c:gapWidth val="150"/>
        <c:axId val="142004992"/>
        <c:axId val="14200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142004992"/>
        <c:axId val="142006912"/>
      </c:lineChart>
      <c:dateAx>
        <c:axId val="142004992"/>
        <c:scaling>
          <c:orientation val="minMax"/>
        </c:scaling>
        <c:delete val="1"/>
        <c:axPos val="b"/>
        <c:numFmt formatCode="ge" sourceLinked="1"/>
        <c:majorTickMark val="none"/>
        <c:minorTickMark val="none"/>
        <c:tickLblPos val="none"/>
        <c:crossAx val="142006912"/>
        <c:crosses val="autoZero"/>
        <c:auto val="1"/>
        <c:lblOffset val="100"/>
        <c:baseTimeUnit val="years"/>
      </c:dateAx>
      <c:valAx>
        <c:axId val="14200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00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43" zoomScale="75" zoomScaleNormal="7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鳥栖市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Bd2</v>
      </c>
      <c r="X8" s="70"/>
      <c r="Y8" s="70"/>
      <c r="Z8" s="70"/>
      <c r="AA8" s="70"/>
      <c r="AB8" s="70"/>
      <c r="AC8" s="70"/>
      <c r="AD8" s="3"/>
      <c r="AE8" s="3"/>
      <c r="AF8" s="3"/>
      <c r="AG8" s="3"/>
      <c r="AH8" s="3"/>
      <c r="AI8" s="3"/>
      <c r="AJ8" s="3"/>
      <c r="AK8" s="3"/>
      <c r="AL8" s="64">
        <f>データ!R6</f>
        <v>72032</v>
      </c>
      <c r="AM8" s="64"/>
      <c r="AN8" s="64"/>
      <c r="AO8" s="64"/>
      <c r="AP8" s="64"/>
      <c r="AQ8" s="64"/>
      <c r="AR8" s="64"/>
      <c r="AS8" s="64"/>
      <c r="AT8" s="63">
        <f>データ!S6</f>
        <v>71.72</v>
      </c>
      <c r="AU8" s="63"/>
      <c r="AV8" s="63"/>
      <c r="AW8" s="63"/>
      <c r="AX8" s="63"/>
      <c r="AY8" s="63"/>
      <c r="AZ8" s="63"/>
      <c r="BA8" s="63"/>
      <c r="BB8" s="63">
        <f>データ!T6</f>
        <v>1004.35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49.83</v>
      </c>
      <c r="J10" s="63"/>
      <c r="K10" s="63"/>
      <c r="L10" s="63"/>
      <c r="M10" s="63"/>
      <c r="N10" s="63"/>
      <c r="O10" s="63"/>
      <c r="P10" s="63">
        <f>データ!O6</f>
        <v>97.43</v>
      </c>
      <c r="Q10" s="63"/>
      <c r="R10" s="63"/>
      <c r="S10" s="63"/>
      <c r="T10" s="63"/>
      <c r="U10" s="63"/>
      <c r="V10" s="63"/>
      <c r="W10" s="63">
        <f>データ!P6</f>
        <v>93.6</v>
      </c>
      <c r="X10" s="63"/>
      <c r="Y10" s="63"/>
      <c r="Z10" s="63"/>
      <c r="AA10" s="63"/>
      <c r="AB10" s="63"/>
      <c r="AC10" s="63"/>
      <c r="AD10" s="64">
        <f>データ!Q6</f>
        <v>2430</v>
      </c>
      <c r="AE10" s="64"/>
      <c r="AF10" s="64"/>
      <c r="AG10" s="64"/>
      <c r="AH10" s="64"/>
      <c r="AI10" s="64"/>
      <c r="AJ10" s="64"/>
      <c r="AK10" s="2"/>
      <c r="AL10" s="64">
        <f>データ!U6</f>
        <v>69966</v>
      </c>
      <c r="AM10" s="64"/>
      <c r="AN10" s="64"/>
      <c r="AO10" s="64"/>
      <c r="AP10" s="64"/>
      <c r="AQ10" s="64"/>
      <c r="AR10" s="64"/>
      <c r="AS10" s="64"/>
      <c r="AT10" s="63">
        <f>データ!V6</f>
        <v>21.9</v>
      </c>
      <c r="AU10" s="63"/>
      <c r="AV10" s="63"/>
      <c r="AW10" s="63"/>
      <c r="AX10" s="63"/>
      <c r="AY10" s="63"/>
      <c r="AZ10" s="63"/>
      <c r="BA10" s="63"/>
      <c r="BB10" s="63">
        <f>データ!W6</f>
        <v>3194.79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412031</v>
      </c>
      <c r="D6" s="31">
        <f t="shared" si="3"/>
        <v>46</v>
      </c>
      <c r="E6" s="31">
        <f t="shared" si="3"/>
        <v>17</v>
      </c>
      <c r="F6" s="31">
        <f t="shared" si="3"/>
        <v>1</v>
      </c>
      <c r="G6" s="31">
        <f t="shared" si="3"/>
        <v>0</v>
      </c>
      <c r="H6" s="31" t="str">
        <f t="shared" si="3"/>
        <v>佐賀県　鳥栖市</v>
      </c>
      <c r="I6" s="31" t="str">
        <f t="shared" si="3"/>
        <v>法適用</v>
      </c>
      <c r="J6" s="31" t="str">
        <f t="shared" si="3"/>
        <v>下水道事業</v>
      </c>
      <c r="K6" s="31" t="str">
        <f t="shared" si="3"/>
        <v>公共下水道</v>
      </c>
      <c r="L6" s="31" t="str">
        <f t="shared" si="3"/>
        <v>Bd2</v>
      </c>
      <c r="M6" s="32" t="str">
        <f t="shared" si="3"/>
        <v>-</v>
      </c>
      <c r="N6" s="32">
        <f t="shared" si="3"/>
        <v>49.83</v>
      </c>
      <c r="O6" s="32">
        <f t="shared" si="3"/>
        <v>97.43</v>
      </c>
      <c r="P6" s="32">
        <f t="shared" si="3"/>
        <v>93.6</v>
      </c>
      <c r="Q6" s="32">
        <f t="shared" si="3"/>
        <v>2430</v>
      </c>
      <c r="R6" s="32">
        <f t="shared" si="3"/>
        <v>72032</v>
      </c>
      <c r="S6" s="32">
        <f t="shared" si="3"/>
        <v>71.72</v>
      </c>
      <c r="T6" s="32">
        <f t="shared" si="3"/>
        <v>1004.35</v>
      </c>
      <c r="U6" s="32">
        <f t="shared" si="3"/>
        <v>69966</v>
      </c>
      <c r="V6" s="32">
        <f t="shared" si="3"/>
        <v>21.9</v>
      </c>
      <c r="W6" s="32">
        <f t="shared" si="3"/>
        <v>3194.79</v>
      </c>
      <c r="X6" s="33">
        <f>IF(X7="",NA(),X7)</f>
        <v>95.11</v>
      </c>
      <c r="Y6" s="33">
        <f t="shared" ref="Y6:AG6" si="4">IF(Y7="",NA(),Y7)</f>
        <v>98.83</v>
      </c>
      <c r="Z6" s="33">
        <f t="shared" si="4"/>
        <v>98.28</v>
      </c>
      <c r="AA6" s="33">
        <f t="shared" si="4"/>
        <v>98.15</v>
      </c>
      <c r="AB6" s="33">
        <f t="shared" si="4"/>
        <v>103.24</v>
      </c>
      <c r="AC6" s="33">
        <f t="shared" si="4"/>
        <v>102.88</v>
      </c>
      <c r="AD6" s="33">
        <f t="shared" si="4"/>
        <v>100.66</v>
      </c>
      <c r="AE6" s="33">
        <f t="shared" si="4"/>
        <v>101.61</v>
      </c>
      <c r="AF6" s="33">
        <f t="shared" si="4"/>
        <v>104.97</v>
      </c>
      <c r="AG6" s="33">
        <f t="shared" si="4"/>
        <v>106.59</v>
      </c>
      <c r="AH6" s="32" t="str">
        <f>IF(AH7="","",IF(AH7="-","【-】","【"&amp;SUBSTITUTE(TEXT(AH7,"#,##0.00"),"-","△")&amp;"】"))</f>
        <v>【107.74】</v>
      </c>
      <c r="AI6" s="33">
        <f>IF(AI7="",NA(),AI7)</f>
        <v>5.04</v>
      </c>
      <c r="AJ6" s="33">
        <f t="shared" ref="AJ6:AR6" si="5">IF(AJ7="",NA(),AJ7)</f>
        <v>6.59</v>
      </c>
      <c r="AK6" s="33">
        <f t="shared" si="5"/>
        <v>8.92</v>
      </c>
      <c r="AL6" s="33">
        <f t="shared" si="5"/>
        <v>11.35</v>
      </c>
      <c r="AM6" s="32">
        <f t="shared" si="5"/>
        <v>0</v>
      </c>
      <c r="AN6" s="33">
        <f t="shared" si="5"/>
        <v>33.39</v>
      </c>
      <c r="AO6" s="33">
        <f t="shared" si="5"/>
        <v>51.04</v>
      </c>
      <c r="AP6" s="33">
        <f t="shared" si="5"/>
        <v>51.83</v>
      </c>
      <c r="AQ6" s="33">
        <f t="shared" si="5"/>
        <v>52.88</v>
      </c>
      <c r="AR6" s="33">
        <f t="shared" si="5"/>
        <v>23.51</v>
      </c>
      <c r="AS6" s="32" t="str">
        <f>IF(AS7="","",IF(AS7="-","【-】","【"&amp;SUBSTITUTE(TEXT(AS7,"#,##0.00"),"-","△")&amp;"】"))</f>
        <v>【4.71】</v>
      </c>
      <c r="AT6" s="33">
        <f>IF(AT7="",NA(),AT7)</f>
        <v>274.08999999999997</v>
      </c>
      <c r="AU6" s="33">
        <f t="shared" ref="AU6:BC6" si="6">IF(AU7="",NA(),AU7)</f>
        <v>153.4</v>
      </c>
      <c r="AV6" s="33">
        <f t="shared" si="6"/>
        <v>166.66</v>
      </c>
      <c r="AW6" s="33">
        <f t="shared" si="6"/>
        <v>224.25</v>
      </c>
      <c r="AX6" s="33">
        <f t="shared" si="6"/>
        <v>15.53</v>
      </c>
      <c r="AY6" s="33">
        <f t="shared" si="6"/>
        <v>417.04</v>
      </c>
      <c r="AZ6" s="33">
        <f t="shared" si="6"/>
        <v>287.3</v>
      </c>
      <c r="BA6" s="33">
        <f t="shared" si="6"/>
        <v>231.37</v>
      </c>
      <c r="BB6" s="33">
        <f t="shared" si="6"/>
        <v>539.27</v>
      </c>
      <c r="BC6" s="33">
        <f t="shared" si="6"/>
        <v>57.3</v>
      </c>
      <c r="BD6" s="32" t="str">
        <f>IF(BD7="","",IF(BD7="-","【-】","【"&amp;SUBSTITUTE(TEXT(BD7,"#,##0.00"),"-","△")&amp;"】"))</f>
        <v>【56.46】</v>
      </c>
      <c r="BE6" s="33">
        <f>IF(BE7="",NA(),BE7)</f>
        <v>1652.22</v>
      </c>
      <c r="BF6" s="33">
        <f t="shared" ref="BF6:BN6" si="7">IF(BF7="",NA(),BF7)</f>
        <v>1516.52</v>
      </c>
      <c r="BG6" s="33">
        <f t="shared" si="7"/>
        <v>1493.68</v>
      </c>
      <c r="BH6" s="33">
        <f t="shared" si="7"/>
        <v>1396.76</v>
      </c>
      <c r="BI6" s="33">
        <f t="shared" si="7"/>
        <v>1363.84</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94.13</v>
      </c>
      <c r="BQ6" s="33">
        <f t="shared" ref="BQ6:BY6" si="8">IF(BQ7="",NA(),BQ7)</f>
        <v>93.25</v>
      </c>
      <c r="BR6" s="33">
        <f t="shared" si="8"/>
        <v>93.69</v>
      </c>
      <c r="BS6" s="33">
        <f t="shared" si="8"/>
        <v>101.59</v>
      </c>
      <c r="BT6" s="33">
        <f t="shared" si="8"/>
        <v>100.1</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164.41</v>
      </c>
      <c r="CB6" s="33">
        <f t="shared" ref="CB6:CJ6" si="9">IF(CB7="",NA(),CB7)</f>
        <v>166.43</v>
      </c>
      <c r="CC6" s="33">
        <f t="shared" si="9"/>
        <v>165.21</v>
      </c>
      <c r="CD6" s="33">
        <f t="shared" si="9"/>
        <v>152.49</v>
      </c>
      <c r="CE6" s="33">
        <f t="shared" si="9"/>
        <v>154.03</v>
      </c>
      <c r="CF6" s="33">
        <f t="shared" si="9"/>
        <v>199.72</v>
      </c>
      <c r="CG6" s="33">
        <f t="shared" si="9"/>
        <v>201.25</v>
      </c>
      <c r="CH6" s="33">
        <f t="shared" si="9"/>
        <v>199.32</v>
      </c>
      <c r="CI6" s="33">
        <f t="shared" si="9"/>
        <v>199.36</v>
      </c>
      <c r="CJ6" s="33">
        <f t="shared" si="9"/>
        <v>193.74</v>
      </c>
      <c r="CK6" s="32" t="str">
        <f>IF(CK7="","",IF(CK7="-","【-】","【"&amp;SUBSTITUTE(TEXT(CK7,"#,##0.00"),"-","△")&amp;"】"))</f>
        <v>【142.28】</v>
      </c>
      <c r="CL6" s="33">
        <f>IF(CL7="",NA(),CL7)</f>
        <v>63.91</v>
      </c>
      <c r="CM6" s="33">
        <f t="shared" ref="CM6:CU6" si="10">IF(CM7="",NA(),CM7)</f>
        <v>67.569999999999993</v>
      </c>
      <c r="CN6" s="33">
        <f t="shared" si="10"/>
        <v>68.95</v>
      </c>
      <c r="CO6" s="33">
        <f t="shared" si="10"/>
        <v>70.430000000000007</v>
      </c>
      <c r="CP6" s="33">
        <f t="shared" si="10"/>
        <v>71.59</v>
      </c>
      <c r="CQ6" s="33">
        <f t="shared" si="10"/>
        <v>60.04</v>
      </c>
      <c r="CR6" s="33">
        <f t="shared" si="10"/>
        <v>63.88</v>
      </c>
      <c r="CS6" s="33">
        <f t="shared" si="10"/>
        <v>65.31</v>
      </c>
      <c r="CT6" s="33">
        <f t="shared" si="10"/>
        <v>62.09</v>
      </c>
      <c r="CU6" s="33">
        <f t="shared" si="10"/>
        <v>62.23</v>
      </c>
      <c r="CV6" s="32" t="str">
        <f>IF(CV7="","",IF(CV7="-","【-】","【"&amp;SUBSTITUTE(TEXT(CV7,"#,##0.00"),"-","△")&amp;"】"))</f>
        <v>【60.35】</v>
      </c>
      <c r="CW6" s="33">
        <f>IF(CW7="",NA(),CW7)</f>
        <v>85.3</v>
      </c>
      <c r="CX6" s="33">
        <f t="shared" ref="CX6:DF6" si="11">IF(CX7="",NA(),CX7)</f>
        <v>86.15</v>
      </c>
      <c r="CY6" s="33">
        <f t="shared" si="11"/>
        <v>87.26</v>
      </c>
      <c r="CZ6" s="33">
        <f t="shared" si="11"/>
        <v>88.53</v>
      </c>
      <c r="DA6" s="33">
        <f t="shared" si="11"/>
        <v>90.29</v>
      </c>
      <c r="DB6" s="33">
        <f t="shared" si="11"/>
        <v>87.18</v>
      </c>
      <c r="DC6" s="33">
        <f t="shared" si="11"/>
        <v>86.62</v>
      </c>
      <c r="DD6" s="33">
        <f t="shared" si="11"/>
        <v>87.07</v>
      </c>
      <c r="DE6" s="33">
        <f t="shared" si="11"/>
        <v>86.88</v>
      </c>
      <c r="DF6" s="33">
        <f t="shared" si="11"/>
        <v>86.56</v>
      </c>
      <c r="DG6" s="32" t="str">
        <f>IF(DG7="","",IF(DG7="-","【-】","【"&amp;SUBSTITUTE(TEXT(DG7,"#,##0.00"),"-","△")&amp;"】"))</f>
        <v>【94.57】</v>
      </c>
      <c r="DH6" s="33">
        <f>IF(DH7="",NA(),DH7)</f>
        <v>5.7</v>
      </c>
      <c r="DI6" s="33">
        <f t="shared" ref="DI6:DQ6" si="12">IF(DI7="",NA(),DI7)</f>
        <v>7.03</v>
      </c>
      <c r="DJ6" s="33">
        <f t="shared" si="12"/>
        <v>8.2799999999999994</v>
      </c>
      <c r="DK6" s="33">
        <f t="shared" si="12"/>
        <v>9.1199999999999992</v>
      </c>
      <c r="DL6" s="33">
        <f t="shared" si="12"/>
        <v>17.93</v>
      </c>
      <c r="DM6" s="33">
        <f t="shared" si="12"/>
        <v>8.83</v>
      </c>
      <c r="DN6" s="33">
        <f t="shared" si="12"/>
        <v>9.6300000000000008</v>
      </c>
      <c r="DO6" s="33">
        <f t="shared" si="12"/>
        <v>8.3000000000000007</v>
      </c>
      <c r="DP6" s="33">
        <f t="shared" si="12"/>
        <v>9.52</v>
      </c>
      <c r="DQ6" s="33">
        <f t="shared" si="12"/>
        <v>15.82</v>
      </c>
      <c r="DR6" s="32" t="str">
        <f>IF(DR7="","",IF(DR7="-","【-】","【"&amp;SUBSTITUTE(TEXT(DR7,"#,##0.00"),"-","△")&amp;"】"))</f>
        <v>【36.27】</v>
      </c>
      <c r="DS6" s="32">
        <f>IF(DS7="",NA(),DS7)</f>
        <v>0</v>
      </c>
      <c r="DT6" s="32">
        <f t="shared" ref="DT6:EB6" si="13">IF(DT7="",NA(),DT7)</f>
        <v>0</v>
      </c>
      <c r="DU6" s="32">
        <f t="shared" si="13"/>
        <v>0</v>
      </c>
      <c r="DV6" s="32">
        <f t="shared" si="13"/>
        <v>0</v>
      </c>
      <c r="DW6" s="32">
        <f t="shared" si="13"/>
        <v>0</v>
      </c>
      <c r="DX6" s="32">
        <f t="shared" si="13"/>
        <v>0</v>
      </c>
      <c r="DY6" s="32">
        <f t="shared" si="13"/>
        <v>0</v>
      </c>
      <c r="DZ6" s="33">
        <f t="shared" si="13"/>
        <v>0.01</v>
      </c>
      <c r="EA6" s="33">
        <f t="shared" si="13"/>
        <v>0.01</v>
      </c>
      <c r="EB6" s="33">
        <f t="shared" si="13"/>
        <v>0.01</v>
      </c>
      <c r="EC6" s="32" t="str">
        <f>IF(EC7="","",IF(EC7="-","【-】","【"&amp;SUBSTITUTE(TEXT(EC7,"#,##0.00"),"-","△")&amp;"】"))</f>
        <v>【4.35】</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7" s="34" customFormat="1">
      <c r="A7" s="26"/>
      <c r="B7" s="35">
        <v>2014</v>
      </c>
      <c r="C7" s="35">
        <v>412031</v>
      </c>
      <c r="D7" s="35">
        <v>46</v>
      </c>
      <c r="E7" s="35">
        <v>17</v>
      </c>
      <c r="F7" s="35">
        <v>1</v>
      </c>
      <c r="G7" s="35">
        <v>0</v>
      </c>
      <c r="H7" s="35" t="s">
        <v>96</v>
      </c>
      <c r="I7" s="35" t="s">
        <v>97</v>
      </c>
      <c r="J7" s="35" t="s">
        <v>98</v>
      </c>
      <c r="K7" s="35" t="s">
        <v>99</v>
      </c>
      <c r="L7" s="35" t="s">
        <v>100</v>
      </c>
      <c r="M7" s="36" t="s">
        <v>101</v>
      </c>
      <c r="N7" s="36">
        <v>49.83</v>
      </c>
      <c r="O7" s="36">
        <v>97.43</v>
      </c>
      <c r="P7" s="36">
        <v>93.6</v>
      </c>
      <c r="Q7" s="36">
        <v>2430</v>
      </c>
      <c r="R7" s="36">
        <v>72032</v>
      </c>
      <c r="S7" s="36">
        <v>71.72</v>
      </c>
      <c r="T7" s="36">
        <v>1004.35</v>
      </c>
      <c r="U7" s="36">
        <v>69966</v>
      </c>
      <c r="V7" s="36">
        <v>21.9</v>
      </c>
      <c r="W7" s="36">
        <v>3194.79</v>
      </c>
      <c r="X7" s="36">
        <v>95.11</v>
      </c>
      <c r="Y7" s="36">
        <v>98.83</v>
      </c>
      <c r="Z7" s="36">
        <v>98.28</v>
      </c>
      <c r="AA7" s="36">
        <v>98.15</v>
      </c>
      <c r="AB7" s="36">
        <v>103.24</v>
      </c>
      <c r="AC7" s="36">
        <v>102.88</v>
      </c>
      <c r="AD7" s="36">
        <v>100.66</v>
      </c>
      <c r="AE7" s="36">
        <v>101.61</v>
      </c>
      <c r="AF7" s="36">
        <v>104.97</v>
      </c>
      <c r="AG7" s="36">
        <v>106.59</v>
      </c>
      <c r="AH7" s="36">
        <v>107.74</v>
      </c>
      <c r="AI7" s="36">
        <v>5.04</v>
      </c>
      <c r="AJ7" s="36">
        <v>6.59</v>
      </c>
      <c r="AK7" s="36">
        <v>8.92</v>
      </c>
      <c r="AL7" s="36">
        <v>11.35</v>
      </c>
      <c r="AM7" s="36">
        <v>0</v>
      </c>
      <c r="AN7" s="36">
        <v>33.39</v>
      </c>
      <c r="AO7" s="36">
        <v>51.04</v>
      </c>
      <c r="AP7" s="36">
        <v>51.83</v>
      </c>
      <c r="AQ7" s="36">
        <v>52.88</v>
      </c>
      <c r="AR7" s="36">
        <v>23.51</v>
      </c>
      <c r="AS7" s="36">
        <v>4.71</v>
      </c>
      <c r="AT7" s="36">
        <v>274.08999999999997</v>
      </c>
      <c r="AU7" s="36">
        <v>153.4</v>
      </c>
      <c r="AV7" s="36">
        <v>166.66</v>
      </c>
      <c r="AW7" s="36">
        <v>224.25</v>
      </c>
      <c r="AX7" s="36">
        <v>15.53</v>
      </c>
      <c r="AY7" s="36">
        <v>417.04</v>
      </c>
      <c r="AZ7" s="36">
        <v>287.3</v>
      </c>
      <c r="BA7" s="36">
        <v>231.37</v>
      </c>
      <c r="BB7" s="36">
        <v>539.27</v>
      </c>
      <c r="BC7" s="36">
        <v>57.3</v>
      </c>
      <c r="BD7" s="36">
        <v>56.46</v>
      </c>
      <c r="BE7" s="36">
        <v>1652.22</v>
      </c>
      <c r="BF7" s="36">
        <v>1516.52</v>
      </c>
      <c r="BG7" s="36">
        <v>1493.68</v>
      </c>
      <c r="BH7" s="36">
        <v>1396.76</v>
      </c>
      <c r="BI7" s="36">
        <v>1363.84</v>
      </c>
      <c r="BJ7" s="36">
        <v>1206.54</v>
      </c>
      <c r="BK7" s="36">
        <v>1247.2</v>
      </c>
      <c r="BL7" s="36">
        <v>1189.0999999999999</v>
      </c>
      <c r="BM7" s="36">
        <v>1115.1099999999999</v>
      </c>
      <c r="BN7" s="36">
        <v>1010.51</v>
      </c>
      <c r="BO7" s="36">
        <v>776.35</v>
      </c>
      <c r="BP7" s="36">
        <v>94.13</v>
      </c>
      <c r="BQ7" s="36">
        <v>93.25</v>
      </c>
      <c r="BR7" s="36">
        <v>93.69</v>
      </c>
      <c r="BS7" s="36">
        <v>101.59</v>
      </c>
      <c r="BT7" s="36">
        <v>100.1</v>
      </c>
      <c r="BU7" s="36">
        <v>77.739999999999995</v>
      </c>
      <c r="BV7" s="36">
        <v>77.489999999999995</v>
      </c>
      <c r="BW7" s="36">
        <v>78.78</v>
      </c>
      <c r="BX7" s="36">
        <v>79.540000000000006</v>
      </c>
      <c r="BY7" s="36">
        <v>83</v>
      </c>
      <c r="BZ7" s="36">
        <v>96.57</v>
      </c>
      <c r="CA7" s="36">
        <v>164.41</v>
      </c>
      <c r="CB7" s="36">
        <v>166.43</v>
      </c>
      <c r="CC7" s="36">
        <v>165.21</v>
      </c>
      <c r="CD7" s="36">
        <v>152.49</v>
      </c>
      <c r="CE7" s="36">
        <v>154.03</v>
      </c>
      <c r="CF7" s="36">
        <v>199.72</v>
      </c>
      <c r="CG7" s="36">
        <v>201.25</v>
      </c>
      <c r="CH7" s="36">
        <v>199.32</v>
      </c>
      <c r="CI7" s="36">
        <v>199.36</v>
      </c>
      <c r="CJ7" s="36">
        <v>193.74</v>
      </c>
      <c r="CK7" s="36">
        <v>142.28</v>
      </c>
      <c r="CL7" s="36">
        <v>63.91</v>
      </c>
      <c r="CM7" s="36">
        <v>67.569999999999993</v>
      </c>
      <c r="CN7" s="36">
        <v>68.95</v>
      </c>
      <c r="CO7" s="36">
        <v>70.430000000000007</v>
      </c>
      <c r="CP7" s="36">
        <v>71.59</v>
      </c>
      <c r="CQ7" s="36">
        <v>60.04</v>
      </c>
      <c r="CR7" s="36">
        <v>63.88</v>
      </c>
      <c r="CS7" s="36">
        <v>65.31</v>
      </c>
      <c r="CT7" s="36">
        <v>62.09</v>
      </c>
      <c r="CU7" s="36">
        <v>62.23</v>
      </c>
      <c r="CV7" s="36">
        <v>60.35</v>
      </c>
      <c r="CW7" s="36">
        <v>85.3</v>
      </c>
      <c r="CX7" s="36">
        <v>86.15</v>
      </c>
      <c r="CY7" s="36">
        <v>87.26</v>
      </c>
      <c r="CZ7" s="36">
        <v>88.53</v>
      </c>
      <c r="DA7" s="36">
        <v>90.29</v>
      </c>
      <c r="DB7" s="36">
        <v>87.18</v>
      </c>
      <c r="DC7" s="36">
        <v>86.62</v>
      </c>
      <c r="DD7" s="36">
        <v>87.07</v>
      </c>
      <c r="DE7" s="36">
        <v>86.88</v>
      </c>
      <c r="DF7" s="36">
        <v>86.56</v>
      </c>
      <c r="DG7" s="36">
        <v>94.57</v>
      </c>
      <c r="DH7" s="36">
        <v>5.7</v>
      </c>
      <c r="DI7" s="36">
        <v>7.03</v>
      </c>
      <c r="DJ7" s="36">
        <v>8.2799999999999994</v>
      </c>
      <c r="DK7" s="36">
        <v>9.1199999999999992</v>
      </c>
      <c r="DL7" s="36">
        <v>17.93</v>
      </c>
      <c r="DM7" s="36">
        <v>8.83</v>
      </c>
      <c r="DN7" s="36">
        <v>9.6300000000000008</v>
      </c>
      <c r="DO7" s="36">
        <v>8.3000000000000007</v>
      </c>
      <c r="DP7" s="36">
        <v>9.52</v>
      </c>
      <c r="DQ7" s="36">
        <v>15.82</v>
      </c>
      <c r="DR7" s="36">
        <v>36.270000000000003</v>
      </c>
      <c r="DS7" s="36">
        <v>0</v>
      </c>
      <c r="DT7" s="36">
        <v>0</v>
      </c>
      <c r="DU7" s="36">
        <v>0</v>
      </c>
      <c r="DV7" s="36">
        <v>0</v>
      </c>
      <c r="DW7" s="36">
        <v>0</v>
      </c>
      <c r="DX7" s="36">
        <v>0</v>
      </c>
      <c r="DY7" s="36">
        <v>0</v>
      </c>
      <c r="DZ7" s="36">
        <v>0.01</v>
      </c>
      <c r="EA7" s="36">
        <v>0.01</v>
      </c>
      <c r="EB7" s="36">
        <v>0.01</v>
      </c>
      <c r="EC7" s="36">
        <v>4.3499999999999996</v>
      </c>
      <c r="ED7" s="36">
        <v>0</v>
      </c>
      <c r="EE7" s="36">
        <v>0</v>
      </c>
      <c r="EF7" s="36">
        <v>0</v>
      </c>
      <c r="EG7" s="36">
        <v>0</v>
      </c>
      <c r="EH7" s="36">
        <v>0</v>
      </c>
      <c r="EI7" s="36">
        <v>0.13</v>
      </c>
      <c r="EJ7" s="36">
        <v>0.05</v>
      </c>
      <c r="EK7" s="36">
        <v>0.04</v>
      </c>
      <c r="EL7" s="36">
        <v>0.06</v>
      </c>
      <c r="EM7" s="36">
        <v>0.04</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kanri16</cp:lastModifiedBy>
  <cp:lastPrinted>2016-02-15T06:35:08Z</cp:lastPrinted>
  <dcterms:created xsi:type="dcterms:W3CDTF">2016-02-03T07:45:42Z</dcterms:created>
  <dcterms:modified xsi:type="dcterms:W3CDTF">2016-02-19T03:00:58Z</dcterms:modified>
</cp:coreProperties>
</file>