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<sst xmlns="http://schemas.openxmlformats.org/spreadsheetml/2006/main" count="221" uniqueCount="110">
  <si>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</si>
  <si>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</si>
  <si>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</si>
  <si>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</si>
  <si>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</si>
  <si>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</si>
  <si>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</si>
  <si>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</si>
  <si>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</si>
  <si>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</si>
  <si>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</si>
  <si>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</si>
  <si>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</si>
  <si>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</si>
  <si>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</si>
  <si>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</si>
  <si>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</si>
  <si>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</si>
  <si>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</si>
  <si>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</si>
  <si>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</si>
  <si>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</si>
  <si>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</si>
  <si>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</si>
  <si>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</si>
  <si>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</si>
  <si>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</si>
  <si>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</si>
  <si>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</si>
  <si>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</si>
  <si>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</si>
  <si>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</si>
  <si>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</si>
  <si>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</si>
  <si>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</si>
  <si>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</si>
  <si>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</si>
  <si>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</si>
  <si>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</si>
  <si>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</si>
  <si>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</si>
  <si>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</si>
  <si>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</si>
  <si>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</si>
  <si>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</si>
  <si>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</si>
  <si>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</si>
  <si>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</si>
  <si>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</si>
  <si>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</si>
  <si>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</si>
  <si>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</si>
  <si>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</si>
  <si>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</si>
  <si>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</si>
  <si>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</si>
  <si>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</si>
  <si>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</si>
  <si>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</si>
  <si>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</si>
  <si>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</si>
  <si>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</si>
  <si>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</si>
  <si>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</si>
  <si>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</si>
  <si>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</si>
  <si>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</si>
  <si>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</si>
  <si>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</si>
  <si>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</si>
  <si>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</si>
  <si>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</si>
  <si>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</si>
  <si>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</si>
  <si>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</si>
  <si>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</si>
  <si>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</si>
  <si>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</si>
  <si>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</si>
  <si>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</si>
  <si>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</si>
  <si>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</si>
  <si>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</si>
  <si>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</si>
  <si>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</si>
  <si>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</si>
  <si>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</si>
  <si>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</si>
  <si>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</si>
  <si>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</si>
  <si>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</si>
  <si>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</si>
  <si>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</si>
  <si>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</si>
  <si>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</si>
  <si>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</si>
  <si>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</si>
  <si>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</si>
  <si>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</si>
  <si>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</si>
  <si>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</si>
  <si>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</si>
  <si>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</si>
  <si>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</si>
  <si>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</si>
  <si>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</si>
  <si>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</si>
  <si>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現在、３地区で行っている農業集落排水事業については、経営の効率化を図るため、今後全ての地区について公共下水道へ接続し、公共下水道として事業を行っていく予定としています。</t>
    <phoneticPr fontId="4"/>
  </si>
  <si>
    <r>
      <t>　</t>
    </r>
    <r>
      <rPr>
        <sz val="11"/>
        <rFont val="ＭＳ ゴシック"/>
        <family val="3"/>
        <charset val="128"/>
      </rPr>
      <t>現時点では、老朽化率は0％となっています。今後平成31年度までに全ての農業集落排水施設を公共下水道へ接続・移管する予定です。
　そのため、今後は事業に支障がないように維持管理を行っていくことになります。</t>
    </r>
    <rPh sb="1" eb="4">
      <t>ゲンジテン</t>
    </rPh>
    <rPh sb="7" eb="10">
      <t>ロウキュウカ</t>
    </rPh>
    <rPh sb="10" eb="11">
      <t>リツ</t>
    </rPh>
    <rPh sb="22" eb="24">
      <t>コンゴ</t>
    </rPh>
    <rPh sb="24" eb="26">
      <t>ヘイセイ</t>
    </rPh>
    <rPh sb="28" eb="30">
      <t>ネンド</t>
    </rPh>
    <rPh sb="33" eb="34">
      <t>ゼン</t>
    </rPh>
    <rPh sb="36" eb="38">
      <t>ノウギョウ</t>
    </rPh>
    <rPh sb="38" eb="40">
      <t>シュウラク</t>
    </rPh>
    <rPh sb="40" eb="42">
      <t>ハイスイ</t>
    </rPh>
    <rPh sb="42" eb="44">
      <t>シセツ</t>
    </rPh>
    <rPh sb="45" eb="47">
      <t>コウキョウ</t>
    </rPh>
    <rPh sb="47" eb="50">
      <t>ゲスイドウ</t>
    </rPh>
    <rPh sb="51" eb="53">
      <t>セツゾク</t>
    </rPh>
    <rPh sb="54" eb="56">
      <t>イカン</t>
    </rPh>
    <rPh sb="58" eb="60">
      <t>ヨテイ</t>
    </rPh>
    <rPh sb="70" eb="72">
      <t>コンゴ</t>
    </rPh>
    <rPh sb="73" eb="75">
      <t>ジギョウ</t>
    </rPh>
    <rPh sb="76" eb="78">
      <t>シショウ</t>
    </rPh>
    <rPh sb="84" eb="86">
      <t>イジ</t>
    </rPh>
    <rPh sb="86" eb="88">
      <t>カンリ</t>
    </rPh>
    <rPh sb="89" eb="90">
      <t>オコナ</t>
    </rPh>
    <phoneticPr fontId="4"/>
  </si>
  <si>
    <r>
      <t>　</t>
    </r>
    <r>
      <rPr>
        <sz val="11"/>
        <rFont val="ＭＳ ゴシック"/>
        <family val="3"/>
        <charset val="128"/>
      </rPr>
      <t>収益的収支比率については、単年度の収支は赤字が続いており、経費回収率についても料金収入だけではまかなえていない現状です。
　なお、平成２６年度に収益的収支比率が大幅に低下していますが、これは、平成２５年度に５地区中２地区を公共下水道へ移管したことにより、地方債の繰上償還を行ったことが原因となっています。
　</t>
    </r>
    <rPh sb="1" eb="4">
      <t>シュウエキテキ</t>
    </rPh>
    <rPh sb="4" eb="6">
      <t>シュウシ</t>
    </rPh>
    <rPh sb="6" eb="8">
      <t>ヒリツ</t>
    </rPh>
    <rPh sb="14" eb="17">
      <t>タンネンド</t>
    </rPh>
    <rPh sb="18" eb="20">
      <t>シュウシ</t>
    </rPh>
    <rPh sb="21" eb="23">
      <t>アカジ</t>
    </rPh>
    <rPh sb="24" eb="25">
      <t>ツヅ</t>
    </rPh>
    <rPh sb="30" eb="32">
      <t>ケイヒ</t>
    </rPh>
    <rPh sb="32" eb="34">
      <t>カイシュウ</t>
    </rPh>
    <rPh sb="34" eb="35">
      <t>リツ</t>
    </rPh>
    <rPh sb="40" eb="42">
      <t>リョウキン</t>
    </rPh>
    <rPh sb="42" eb="44">
      <t>シュウニュウ</t>
    </rPh>
    <rPh sb="56" eb="58">
      <t>ゲンジョウ</t>
    </rPh>
    <rPh sb="75" eb="76">
      <t>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</si>
</sst>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841792"/>
        <c:axId val="1038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3841792"/>
        <c:axId val="103843712"/>
      </c:lineChart>
      <c:dateAx>
        <c:axId val="103841792"/>
        <c:scaling>
          <c:orientation val="minMax"/>
        </c:scaling>
        <c:delete val="1"/>
        <c:axPos val="b"/>
        <c:numFmt formatCode="ge" sourceLinked="1"/>
        <c:majorTickMark val="none"/>
        <c:minorTickMark val="none"/>
        <c:tickLblPos val="none"/>
        <c:crossAx val="103843712"/>
        <c:crosses val="autoZero"/>
        <c:auto val="1"/>
        <c:lblOffset val="100"/>
        <c:baseTimeUnit val="years"/>
      </c:dateAx>
      <c:valAx>
        <c:axId val="1038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17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63.29</c:v>
                </c:pt>
                <c:pt idx="1">
                  <c:v>64.33</c:v>
                </c:pt>
                <c:pt idx="2">
                  <c:v>62.63</c:v>
                </c:pt>
                <c:pt idx="3">
                  <c:v>59.7</c:v>
                </c:pt>
                <c:pt idx="4">
                  <c:v>53.78</c:v>
                </c:pt>
              </c:numCache>
            </c:numRef>
          </c:val>
        </c:ser>
        <c:dLbls>
          <c:showLegendKey val="0"/>
          <c:showVal val="0"/>
          <c:showCatName val="0"/>
          <c:showSerName val="0"/>
          <c:showPercent val="0"/>
          <c:showBubbleSize val="0"/>
        </c:dLbls>
        <c:gapWidth val="150"/>
        <c:axId val="104526208"/>
        <c:axId val="1045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4526208"/>
        <c:axId val="104528128"/>
      </c:lineChart>
      <c:dateAx>
        <c:axId val="104526208"/>
        <c:scaling>
          <c:orientation val="minMax"/>
        </c:scaling>
        <c:delete val="1"/>
        <c:axPos val="b"/>
        <c:numFmt formatCode="ge" sourceLinked="1"/>
        <c:majorTickMark val="none"/>
        <c:minorTickMark val="none"/>
        <c:tickLblPos val="none"/>
        <c:crossAx val="104528128"/>
        <c:crosses val="autoZero"/>
        <c:auto val="1"/>
        <c:lblOffset val="100"/>
        <c:baseTimeUnit val="years"/>
      </c:dateAx>
      <c:valAx>
        <c:axId val="1045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87.8</c:v>
                </c:pt>
                <c:pt idx="1">
                  <c:v>91.27</c:v>
                </c:pt>
                <c:pt idx="2">
                  <c:v>92.51</c:v>
                </c:pt>
                <c:pt idx="3">
                  <c:v>94.27</c:v>
                </c:pt>
                <c:pt idx="4">
                  <c:v>91.27</c:v>
                </c:pt>
              </c:numCache>
            </c:numRef>
          </c:val>
        </c:ser>
        <c:dLbls>
          <c:showLegendKey val="0"/>
          <c:showVal val="0"/>
          <c:showCatName val="0"/>
          <c:showSerName val="0"/>
          <c:showPercent val="0"/>
          <c:showBubbleSize val="0"/>
        </c:dLbls>
        <c:gapWidth val="150"/>
        <c:axId val="104566784"/>
        <c:axId val="10456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4566784"/>
        <c:axId val="104568704"/>
      </c:lineChart>
      <c:dateAx>
        <c:axId val="104566784"/>
        <c:scaling>
          <c:orientation val="minMax"/>
        </c:scaling>
        <c:delete val="1"/>
        <c:axPos val="b"/>
        <c:numFmt formatCode="ge" sourceLinked="1"/>
        <c:majorTickMark val="none"/>
        <c:minorTickMark val="none"/>
        <c:tickLblPos val="none"/>
        <c:crossAx val="104568704"/>
        <c:crosses val="autoZero"/>
        <c:auto val="1"/>
        <c:lblOffset val="100"/>
        <c:baseTimeUnit val="years"/>
      </c:dateAx>
      <c:valAx>
        <c:axId val="1045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77.540000000000006</c:v>
                </c:pt>
                <c:pt idx="1">
                  <c:v>73.94</c:v>
                </c:pt>
                <c:pt idx="2">
                  <c:v>76.64</c:v>
                </c:pt>
                <c:pt idx="3">
                  <c:v>77.400000000000006</c:v>
                </c:pt>
                <c:pt idx="4">
                  <c:v>65.11</c:v>
                </c:pt>
              </c:numCache>
            </c:numRef>
          </c:val>
        </c:ser>
        <c:dLbls>
          <c:showLegendKey val="0"/>
          <c:showVal val="0"/>
          <c:showCatName val="0"/>
          <c:showSerName val="0"/>
          <c:showPercent val="0"/>
          <c:showBubbleSize val="0"/>
        </c:dLbls>
        <c:gapWidth val="150"/>
        <c:axId val="104078720"/>
        <c:axId val="1040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78720"/>
        <c:axId val="104084992"/>
      </c:lineChart>
      <c:dateAx>
        <c:axId val="104078720"/>
        <c:scaling>
          <c:orientation val="minMax"/>
        </c:scaling>
        <c:delete val="1"/>
        <c:axPos val="b"/>
        <c:numFmt formatCode="ge" sourceLinked="1"/>
        <c:majorTickMark val="none"/>
        <c:minorTickMark val="none"/>
        <c:tickLblPos val="none"/>
        <c:crossAx val="104084992"/>
        <c:crosses val="autoZero"/>
        <c:auto val="1"/>
        <c:lblOffset val="100"/>
        <c:baseTimeUnit val="years"/>
      </c:dateAx>
      <c:valAx>
        <c:axId val="10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23392"/>
        <c:axId val="1041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23392"/>
        <c:axId val="104129664"/>
      </c:lineChart>
      <c:dateAx>
        <c:axId val="104123392"/>
        <c:scaling>
          <c:orientation val="minMax"/>
        </c:scaling>
        <c:delete val="1"/>
        <c:axPos val="b"/>
        <c:numFmt formatCode="ge" sourceLinked="1"/>
        <c:majorTickMark val="none"/>
        <c:minorTickMark val="none"/>
        <c:tickLblPos val="none"/>
        <c:crossAx val="104129664"/>
        <c:crosses val="autoZero"/>
        <c:auto val="1"/>
        <c:lblOffset val="100"/>
        <c:baseTimeUnit val="years"/>
      </c:dateAx>
      <c:valAx>
        <c:axId val="1041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47584"/>
        <c:axId val="1041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47584"/>
        <c:axId val="104157952"/>
      </c:lineChart>
      <c:dateAx>
        <c:axId val="104147584"/>
        <c:scaling>
          <c:orientation val="minMax"/>
        </c:scaling>
        <c:delete val="1"/>
        <c:axPos val="b"/>
        <c:numFmt formatCode="ge" sourceLinked="1"/>
        <c:majorTickMark val="none"/>
        <c:minorTickMark val="none"/>
        <c:tickLblPos val="none"/>
        <c:crossAx val="104157952"/>
        <c:crosses val="autoZero"/>
        <c:auto val="1"/>
        <c:lblOffset val="100"/>
        <c:baseTimeUnit val="years"/>
      </c:dateAx>
      <c:valAx>
        <c:axId val="1041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04928"/>
        <c:axId val="1042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04928"/>
        <c:axId val="104211200"/>
      </c:lineChart>
      <c:dateAx>
        <c:axId val="104204928"/>
        <c:scaling>
          <c:orientation val="minMax"/>
        </c:scaling>
        <c:delete val="1"/>
        <c:axPos val="b"/>
        <c:numFmt formatCode="ge" sourceLinked="1"/>
        <c:majorTickMark val="none"/>
        <c:minorTickMark val="none"/>
        <c:tickLblPos val="none"/>
        <c:crossAx val="104211200"/>
        <c:crosses val="autoZero"/>
        <c:auto val="1"/>
        <c:lblOffset val="100"/>
        <c:baseTimeUnit val="years"/>
      </c:dateAx>
      <c:valAx>
        <c:axId val="1042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33600"/>
        <c:axId val="1042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33600"/>
        <c:axId val="104239872"/>
      </c:lineChart>
      <c:dateAx>
        <c:axId val="104233600"/>
        <c:scaling>
          <c:orientation val="minMax"/>
        </c:scaling>
        <c:delete val="1"/>
        <c:axPos val="b"/>
        <c:numFmt formatCode="ge" sourceLinked="1"/>
        <c:majorTickMark val="none"/>
        <c:minorTickMark val="none"/>
        <c:tickLblPos val="none"/>
        <c:crossAx val="104239872"/>
        <c:crosses val="autoZero"/>
        <c:auto val="1"/>
        <c:lblOffset val="100"/>
        <c:baseTimeUnit val="years"/>
      </c:dateAx>
      <c:valAx>
        <c:axId val="1042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1237.33</c:v>
                </c:pt>
                <c:pt idx="1">
                  <c:v>196.27</c:v>
                </c:pt>
                <c:pt idx="2">
                  <c:v>188.32</c:v>
                </c:pt>
                <c:pt idx="3">
                  <c:v>176.88</c:v>
                </c:pt>
                <c:pt idx="4">
                  <c:v>1409.17</c:v>
                </c:pt>
              </c:numCache>
            </c:numRef>
          </c:val>
        </c:ser>
        <c:dLbls>
          <c:showLegendKey val="0"/>
          <c:showVal val="0"/>
          <c:showCatName val="0"/>
          <c:showSerName val="0"/>
          <c:showPercent val="0"/>
          <c:showBubbleSize val="0"/>
        </c:dLbls>
        <c:gapWidth val="150"/>
        <c:axId val="104339712"/>
        <c:axId val="1043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4339712"/>
        <c:axId val="104345984"/>
      </c:lineChart>
      <c:dateAx>
        <c:axId val="104339712"/>
        <c:scaling>
          <c:orientation val="minMax"/>
        </c:scaling>
        <c:delete val="1"/>
        <c:axPos val="b"/>
        <c:numFmt formatCode="ge" sourceLinked="1"/>
        <c:majorTickMark val="none"/>
        <c:minorTickMark val="none"/>
        <c:tickLblPos val="none"/>
        <c:crossAx val="104345984"/>
        <c:crosses val="autoZero"/>
        <c:auto val="1"/>
        <c:lblOffset val="100"/>
        <c:baseTimeUnit val="years"/>
      </c:dateAx>
      <c:valAx>
        <c:axId val="1043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66.41</c:v>
                </c:pt>
                <c:pt idx="1">
                  <c:v>53.74</c:v>
                </c:pt>
                <c:pt idx="2">
                  <c:v>61.52</c:v>
                </c:pt>
                <c:pt idx="3">
                  <c:v>65.28</c:v>
                </c:pt>
                <c:pt idx="4">
                  <c:v>27.33</c:v>
                </c:pt>
              </c:numCache>
            </c:numRef>
          </c:val>
        </c:ser>
        <c:dLbls>
          <c:showLegendKey val="0"/>
          <c:showVal val="0"/>
          <c:showCatName val="0"/>
          <c:showSerName val="0"/>
          <c:showPercent val="0"/>
          <c:showBubbleSize val="0"/>
        </c:dLbls>
        <c:gapWidth val="150"/>
        <c:axId val="104359424"/>
        <c:axId val="1043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4359424"/>
        <c:axId val="104361344"/>
      </c:lineChart>
      <c:dateAx>
        <c:axId val="104359424"/>
        <c:scaling>
          <c:orientation val="minMax"/>
        </c:scaling>
        <c:delete val="1"/>
        <c:axPos val="b"/>
        <c:numFmt formatCode="ge" sourceLinked="1"/>
        <c:majorTickMark val="none"/>
        <c:minorTickMark val="none"/>
        <c:tickLblPos val="none"/>
        <c:crossAx val="104361344"/>
        <c:crosses val="autoZero"/>
        <c:auto val="1"/>
        <c:lblOffset val="100"/>
        <c:baseTimeUnit val="years"/>
      </c:dateAx>
      <c:valAx>
        <c:axId val="1043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202.01</c:v>
                </c:pt>
                <c:pt idx="1">
                  <c:v>248.91</c:v>
                </c:pt>
                <c:pt idx="2">
                  <c:v>218.78</c:v>
                </c:pt>
                <c:pt idx="3">
                  <c:v>205.12</c:v>
                </c:pt>
                <c:pt idx="4">
                  <c:v>495.45</c:v>
                </c:pt>
              </c:numCache>
            </c:numRef>
          </c:val>
        </c:ser>
        <c:dLbls>
          <c:showLegendKey val="0"/>
          <c:showVal val="0"/>
          <c:showCatName val="0"/>
          <c:showSerName val="0"/>
          <c:showPercent val="0"/>
          <c:showBubbleSize val="0"/>
        </c:dLbls>
        <c:gapWidth val="150"/>
        <c:axId val="104473344"/>
        <c:axId val="1044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4473344"/>
        <c:axId val="104475264"/>
      </c:lineChart>
      <c:dateAx>
        <c:axId val="104473344"/>
        <c:scaling>
          <c:orientation val="minMax"/>
        </c:scaling>
        <c:delete val="1"/>
        <c:axPos val="b"/>
        <c:numFmt formatCode="ge" sourceLinked="1"/>
        <c:majorTickMark val="none"/>
        <c:minorTickMark val="none"/>
        <c:tickLblPos val="none"/>
        <c:crossAx val="104475264"/>
        <c:crosses val="autoZero"/>
        <c:auto val="1"/>
        <c:lblOffset val="100"/>
        <c:baseTimeUnit val="years"/>
      </c:dateAx>
      <c:valAx>
        <c:axId val="104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7" zoomScale="75" zoomScaleNormal="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鳥栖市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72032</v>
      </c>
      <c r="AM8" s="64"/>
      <c r="AN8" s="64"/>
      <c r="AO8" s="64"/>
      <c r="AP8" s="64"/>
      <c r="AQ8" s="64"/>
      <c r="AR8" s="64"/>
      <c r="AS8" s="64"/>
      <c r="AT8" s="63">
        <f>データ!S6</f>
        <v>71.72</v>
      </c>
      <c r="AU8" s="63"/>
      <c r="AV8" s="63"/>
      <c r="AW8" s="63"/>
      <c r="AX8" s="63"/>
      <c r="AY8" s="63"/>
      <c r="AZ8" s="63"/>
      <c r="BA8" s="63"/>
      <c r="BB8" s="63">
        <f>データ!T6</f>
        <v>1004.35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1.93</v>
      </c>
      <c r="Q10" s="63"/>
      <c r="R10" s="63"/>
      <c r="S10" s="63"/>
      <c r="T10" s="63"/>
      <c r="U10" s="63"/>
      <c r="V10" s="63"/>
      <c r="W10" s="63">
        <f>データ!P6</f>
        <v>94.41</v>
      </c>
      <c r="X10" s="63"/>
      <c r="Y10" s="63"/>
      <c r="Z10" s="63"/>
      <c r="AA10" s="63"/>
      <c r="AB10" s="63"/>
      <c r="AC10" s="63"/>
      <c r="AD10" s="64">
        <f>データ!Q6</f>
        <v>2430</v>
      </c>
      <c r="AE10" s="64"/>
      <c r="AF10" s="64"/>
      <c r="AG10" s="64"/>
      <c r="AH10" s="64"/>
      <c r="AI10" s="64"/>
      <c r="AJ10" s="64"/>
      <c r="AK10" s="2"/>
      <c r="AL10" s="64">
        <f>データ!U6</f>
        <v>1386</v>
      </c>
      <c r="AM10" s="64"/>
      <c r="AN10" s="64"/>
      <c r="AO10" s="64"/>
      <c r="AP10" s="64"/>
      <c r="AQ10" s="64"/>
      <c r="AR10" s="64"/>
      <c r="AS10" s="64"/>
      <c r="AT10" s="63">
        <f>データ!V6</f>
        <v>0.72</v>
      </c>
      <c r="AU10" s="63"/>
      <c r="AV10" s="63"/>
      <c r="AW10" s="63"/>
      <c r="AX10" s="63"/>
      <c r="AY10" s="63"/>
      <c r="AZ10" s="63"/>
      <c r="BA10" s="63"/>
      <c r="BB10" s="63">
        <f>データ!W6</f>
        <v>1925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412031</v>
      </c>
      <c r="D6" s="31">
        <f t="shared" si="3"/>
        <v>47</v>
      </c>
      <c r="E6" s="31">
        <f t="shared" si="3"/>
        <v>17</v>
      </c>
      <c r="F6" s="31">
        <f t="shared" si="3"/>
        <v>5</v>
      </c>
      <c r="G6" s="31">
        <f t="shared" si="3"/>
        <v>0</v>
      </c>
      <c r="H6" s="31" t="str">
        <f t="shared" si="3"/>
        <v>佐賀県　鳥栖市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1.93</v>
      </c>
      <c r="P6" s="32">
        <f t="shared" si="3"/>
        <v>94.41</v>
      </c>
      <c r="Q6" s="32">
        <f t="shared" si="3"/>
        <v>2430</v>
      </c>
      <c r="R6" s="32">
        <f t="shared" si="3"/>
        <v>72032</v>
      </c>
      <c r="S6" s="32">
        <f t="shared" si="3"/>
        <v>71.72</v>
      </c>
      <c r="T6" s="32">
        <f t="shared" si="3"/>
        <v>1004.35</v>
      </c>
      <c r="U6" s="32">
        <f t="shared" si="3"/>
        <v>1386</v>
      </c>
      <c r="V6" s="32">
        <f t="shared" si="3"/>
        <v>0.72</v>
      </c>
      <c r="W6" s="32">
        <f t="shared" si="3"/>
        <v>1925</v>
      </c>
      <c r="X6" s="33">
        <f>IF(X7="",NA(),X7)</f>
        <v>77.540000000000006</v>
      </c>
      <c r="Y6" s="33">
        <f t="shared" ref="Y6:AG6" si="4">IF(Y7="",NA(),Y7)</f>
        <v>73.94</v>
      </c>
      <c r="Z6" s="33">
        <f t="shared" si="4"/>
        <v>76.64</v>
      </c>
      <c r="AA6" s="33">
        <f t="shared" si="4"/>
        <v>77.400000000000006</v>
      </c>
      <c r="AB6" s="33">
        <f t="shared" si="4"/>
        <v>65.11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1237.33</v>
      </c>
      <c r="BF6" s="33">
        <f t="shared" ref="BF6:BN6" si="7">IF(BF7="",NA(),BF7)</f>
        <v>196.27</v>
      </c>
      <c r="BG6" s="33">
        <f t="shared" si="7"/>
        <v>188.32</v>
      </c>
      <c r="BH6" s="33">
        <f t="shared" si="7"/>
        <v>176.88</v>
      </c>
      <c r="BI6" s="33">
        <f t="shared" si="7"/>
        <v>1409.17</v>
      </c>
      <c r="BJ6" s="33">
        <f t="shared" si="7"/>
        <v>1267.26</v>
      </c>
      <c r="BK6" s="33">
        <f t="shared" si="7"/>
        <v>1239.2</v>
      </c>
      <c r="BL6" s="33">
        <f t="shared" si="7"/>
        <v>1197.82</v>
      </c>
      <c r="BM6" s="33">
        <f t="shared" si="7"/>
        <v>1126.77</v>
      </c>
      <c r="BN6" s="33">
        <f t="shared" si="7"/>
        <v>1044.8</v>
      </c>
      <c r="BO6" s="32" t="str">
        <f>IF(BO7="","",IF(BO7="-","【-】","【"&amp;SUBSTITUTE(TEXT(BO7,"#,##0.00"),"-","△")&amp;"】"))</f>
        <v>【992.47】</v>
      </c>
      <c r="BP6" s="33">
        <f>IF(BP7="",NA(),BP7)</f>
        <v>66.41</v>
      </c>
      <c r="BQ6" s="33">
        <f t="shared" ref="BQ6:BY6" si="8">IF(BQ7="",NA(),BQ7)</f>
        <v>53.74</v>
      </c>
      <c r="BR6" s="33">
        <f t="shared" si="8"/>
        <v>61.52</v>
      </c>
      <c r="BS6" s="33">
        <f t="shared" si="8"/>
        <v>65.28</v>
      </c>
      <c r="BT6" s="33">
        <f t="shared" si="8"/>
        <v>27.33</v>
      </c>
      <c r="BU6" s="33">
        <f t="shared" si="8"/>
        <v>53.42</v>
      </c>
      <c r="BV6" s="33">
        <f t="shared" si="8"/>
        <v>51.56</v>
      </c>
      <c r="BW6" s="33">
        <f t="shared" si="8"/>
        <v>51.03</v>
      </c>
      <c r="BX6" s="33">
        <f t="shared" si="8"/>
        <v>50.9</v>
      </c>
      <c r="BY6" s="33">
        <f t="shared" si="8"/>
        <v>50.82</v>
      </c>
      <c r="BZ6" s="32" t="str">
        <f>IF(BZ7="","",IF(BZ7="-","【-】","【"&amp;SUBSTITUTE(TEXT(BZ7,"#,##0.00"),"-","△")&amp;"】"))</f>
        <v>【51.49】</v>
      </c>
      <c r="CA6" s="33">
        <f>IF(CA7="",NA(),CA7)</f>
        <v>202.01</v>
      </c>
      <c r="CB6" s="33">
        <f t="shared" ref="CB6:CJ6" si="9">IF(CB7="",NA(),CB7)</f>
        <v>248.91</v>
      </c>
      <c r="CC6" s="33">
        <f t="shared" si="9"/>
        <v>218.78</v>
      </c>
      <c r="CD6" s="33">
        <f t="shared" si="9"/>
        <v>205.12</v>
      </c>
      <c r="CE6" s="33">
        <f t="shared" si="9"/>
        <v>495.45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63.29</v>
      </c>
      <c r="CM6" s="33">
        <f t="shared" ref="CM6:CU6" si="10">IF(CM7="",NA(),CM7)</f>
        <v>64.33</v>
      </c>
      <c r="CN6" s="33">
        <f t="shared" si="10"/>
        <v>62.63</v>
      </c>
      <c r="CO6" s="33">
        <f t="shared" si="10"/>
        <v>59.7</v>
      </c>
      <c r="CP6" s="33">
        <f t="shared" si="10"/>
        <v>53.78</v>
      </c>
      <c r="CQ6" s="33">
        <f t="shared" si="10"/>
        <v>54.23</v>
      </c>
      <c r="CR6" s="33">
        <f t="shared" si="10"/>
        <v>55.2</v>
      </c>
      <c r="CS6" s="33">
        <f t="shared" si="10"/>
        <v>54.74</v>
      </c>
      <c r="CT6" s="33">
        <f t="shared" si="10"/>
        <v>53.78</v>
      </c>
      <c r="CU6" s="33">
        <f t="shared" si="10"/>
        <v>53.24</v>
      </c>
      <c r="CV6" s="32" t="str">
        <f>IF(CV7="","",IF(CV7="-","【-】","【"&amp;SUBSTITUTE(TEXT(CV7,"#,##0.00"),"-","△")&amp;"】"))</f>
        <v>【53.32】</v>
      </c>
      <c r="CW6" s="33">
        <f>IF(CW7="",NA(),CW7)</f>
        <v>87.8</v>
      </c>
      <c r="CX6" s="33">
        <f t="shared" ref="CX6:DF6" si="11">IF(CX7="",NA(),CX7)</f>
        <v>91.27</v>
      </c>
      <c r="CY6" s="33">
        <f t="shared" si="11"/>
        <v>92.51</v>
      </c>
      <c r="CZ6" s="33">
        <f t="shared" si="11"/>
        <v>94.27</v>
      </c>
      <c r="DA6" s="33">
        <f t="shared" si="11"/>
        <v>91.27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412031</v>
      </c>
      <c r="D7" s="35">
        <v>47</v>
      </c>
      <c r="E7" s="35">
        <v>17</v>
      </c>
      <c r="F7" s="35">
        <v>5</v>
      </c>
      <c r="G7" s="35">
        <v>0</v>
      </c>
      <c r="H7" s="35" t="s">
        <v>95</v>
      </c>
      <c r="I7" s="35" t="s">
        <v>96</v>
      </c>
      <c r="J7" s="35" t="s">
        <v>97</v>
      </c>
      <c r="K7" s="35" t="s">
        <v>98</v>
      </c>
      <c r="L7" s="35" t="s">
        <v>99</v>
      </c>
      <c r="M7" s="36" t="s">
        <v>100</v>
      </c>
      <c r="N7" s="36" t="s">
        <v>101</v>
      </c>
      <c r="O7" s="36">
        <v>1.93</v>
      </c>
      <c r="P7" s="36">
        <v>94.41</v>
      </c>
      <c r="Q7" s="36">
        <v>2430</v>
      </c>
      <c r="R7" s="36">
        <v>72032</v>
      </c>
      <c r="S7" s="36">
        <v>71.72</v>
      </c>
      <c r="T7" s="36">
        <v>1004.35</v>
      </c>
      <c r="U7" s="36">
        <v>1386</v>
      </c>
      <c r="V7" s="36">
        <v>0.72</v>
      </c>
      <c r="W7" s="36">
        <v>1925</v>
      </c>
      <c r="X7" s="36">
        <v>77.540000000000006</v>
      </c>
      <c r="Y7" s="36">
        <v>73.94</v>
      </c>
      <c r="Z7" s="36">
        <v>76.64</v>
      </c>
      <c r="AA7" s="36">
        <v>77.400000000000006</v>
      </c>
      <c r="AB7" s="36">
        <v>65.11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1237.33</v>
      </c>
      <c r="BF7" s="36">
        <v>196.27</v>
      </c>
      <c r="BG7" s="36">
        <v>188.32</v>
      </c>
      <c r="BH7" s="36">
        <v>176.88</v>
      </c>
      <c r="BI7" s="36">
        <v>1409.17</v>
      </c>
      <c r="BJ7" s="36">
        <v>1267.26</v>
      </c>
      <c r="BK7" s="36">
        <v>1239.2</v>
      </c>
      <c r="BL7" s="36">
        <v>1197.82</v>
      </c>
      <c r="BM7" s="36">
        <v>1126.77</v>
      </c>
      <c r="BN7" s="36">
        <v>1044.8</v>
      </c>
      <c r="BO7" s="36">
        <v>992.47</v>
      </c>
      <c r="BP7" s="36">
        <v>66.41</v>
      </c>
      <c r="BQ7" s="36">
        <v>53.74</v>
      </c>
      <c r="BR7" s="36">
        <v>61.52</v>
      </c>
      <c r="BS7" s="36">
        <v>65.28</v>
      </c>
      <c r="BT7" s="36">
        <v>27.33</v>
      </c>
      <c r="BU7" s="36">
        <v>53.42</v>
      </c>
      <c r="BV7" s="36">
        <v>51.56</v>
      </c>
      <c r="BW7" s="36">
        <v>51.03</v>
      </c>
      <c r="BX7" s="36">
        <v>50.9</v>
      </c>
      <c r="BY7" s="36">
        <v>50.82</v>
      </c>
      <c r="BZ7" s="36">
        <v>51.49</v>
      </c>
      <c r="CA7" s="36">
        <v>202.01</v>
      </c>
      <c r="CB7" s="36">
        <v>248.91</v>
      </c>
      <c r="CC7" s="36">
        <v>218.78</v>
      </c>
      <c r="CD7" s="36">
        <v>205.12</v>
      </c>
      <c r="CE7" s="36">
        <v>495.45</v>
      </c>
      <c r="CF7" s="36">
        <v>269.12</v>
      </c>
      <c r="CG7" s="36">
        <v>283.26</v>
      </c>
      <c r="CH7" s="36">
        <v>289.60000000000002</v>
      </c>
      <c r="CI7" s="36">
        <v>293.27</v>
      </c>
      <c r="CJ7" s="36">
        <v>300.52</v>
      </c>
      <c r="CK7" s="36">
        <v>295.10000000000002</v>
      </c>
      <c r="CL7" s="36">
        <v>63.29</v>
      </c>
      <c r="CM7" s="36">
        <v>64.33</v>
      </c>
      <c r="CN7" s="36">
        <v>62.63</v>
      </c>
      <c r="CO7" s="36">
        <v>59.7</v>
      </c>
      <c r="CP7" s="36">
        <v>53.78</v>
      </c>
      <c r="CQ7" s="36">
        <v>54.23</v>
      </c>
      <c r="CR7" s="36">
        <v>55.2</v>
      </c>
      <c r="CS7" s="36">
        <v>54.74</v>
      </c>
      <c r="CT7" s="36">
        <v>53.78</v>
      </c>
      <c r="CU7" s="36">
        <v>53.24</v>
      </c>
      <c r="CV7" s="36">
        <v>53.32</v>
      </c>
      <c r="CW7" s="36">
        <v>87.8</v>
      </c>
      <c r="CX7" s="36">
        <v>91.27</v>
      </c>
      <c r="CY7" s="36">
        <v>92.51</v>
      </c>
      <c r="CZ7" s="36">
        <v>94.27</v>
      </c>
      <c r="DA7" s="36">
        <v>91.27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kanri16</cp:lastModifiedBy>
  <cp:lastPrinted>2016-02-15T06:53:07Z</cp:lastPrinted>
  <dcterms:created xsi:type="dcterms:W3CDTF">2016-02-03T09:18:11Z</dcterms:created>
  <dcterms:modified xsi:type="dcterms:W3CDTF">2016-02-22T00:13:58Z</dcterms:modified>
</cp:coreProperties>
</file>