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<sst xmlns="http://schemas.openxmlformats.org/spreadsheetml/2006/main" count="217" uniqueCount="107">
  <si>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</si>
  <si>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</si>
  <si>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</si>
  <si>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</si>
  <si>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</si>
  <si>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</si>
  <si>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</si>
  <si>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</si>
  <si>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</si>
  <si>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</si>
  <si>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</si>
  <si>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</si>
  <si>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</si>
  <si>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</si>
  <si>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</si>
  <si>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</si>
  <si>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</si>
  <si>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</si>
  <si>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</si>
  <si>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</si>
  <si>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</si>
  <si>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</si>
  <si>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</si>
  <si>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</si>
  <si>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</si>
  <si>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</si>
  <si>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</si>
  <si>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</si>
  <si>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</si>
  <si>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</si>
  <si>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</si>
  <si>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</si>
  <si>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</si>
  <si>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</si>
  <si>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</si>
  <si>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</si>
  <si>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</si>
  <si>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</si>
  <si>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</si>
  <si>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</si>
  <si>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</si>
  <si>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</si>
  <si>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</si>
  <si>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</si>
  <si>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</si>
  <si>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</si>
  <si>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</si>
  <si>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</si>
  <si>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</si>
  <si>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</si>
  <si>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</si>
  <si>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</si>
  <si>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</si>
  <si>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</si>
  <si>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</si>
  <si>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</si>
  <si>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</si>
  <si>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</si>
  <si>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</si>
  <si>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</si>
  <si>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</si>
  <si>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</si>
  <si>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</si>
  <si>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</si>
  <si>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</si>
  <si>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</si>
  <si>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</si>
  <si>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</si>
  <si>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</si>
  <si>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</si>
  <si>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</si>
  <si>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</si>
  <si>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</si>
  <si>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</si>
  <si>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</si>
  <si>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</si>
  <si>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</si>
  <si>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</si>
  <si>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</si>
  <si>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</si>
  <si>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</si>
  <si>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</si>
  <si>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</si>
  <si>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</si>
  <si>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</si>
  <si>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</si>
  <si>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</si>
  <si>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</si>
  <si>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</si>
  <si>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</si>
  <si>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</si>
  <si>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</si>
  <si>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</si>
  <si>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鳥栖市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</si>
  <si>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</si>
  <si>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</si>
  <si>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</si>
  <si>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</si>
  <si>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</si>
  <si>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</si>
  <si>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</si>
  <si>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</si>
  <si>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</si>
  <si>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</si>
  <si>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経常収支比率及び料金回収率は類似団体平均値よりも高く、その他の指標においても概ね全国平均と比較し良好な数値となっており、公営企業として妥当な経営状況となっています。
　なお、流動比率が平成２６年度に大きく減少していますが、公営企業会計基準の見直しに伴うもので、実質的には大きな変化は生じていません。</t>
    <rPh sb="1" eb="3">
      <t>ケイジョウ</t>
    </rPh>
    <rPh sb="3" eb="5">
      <t>シュウシ</t>
    </rPh>
    <rPh sb="5" eb="7">
      <t>ヒリツ</t>
    </rPh>
    <rPh sb="7" eb="8">
      <t>オヨ</t>
    </rPh>
    <rPh sb="9" eb="11">
      <t>リョウキン</t>
    </rPh>
    <rPh sb="11" eb="13">
      <t>カイシュウ</t>
    </rPh>
    <rPh sb="13" eb="14">
      <t>リツ</t>
    </rPh>
    <rPh sb="15" eb="17">
      <t>ルイジ</t>
    </rPh>
    <rPh sb="17" eb="19">
      <t>ダンタイ</t>
    </rPh>
    <rPh sb="19" eb="22">
      <t>ヘイキンチ</t>
    </rPh>
    <rPh sb="25" eb="26">
      <t>タカ</t>
    </rPh>
    <rPh sb="30" eb="31">
      <t>タ</t>
    </rPh>
    <rPh sb="32" eb="34">
      <t>シヒョウ</t>
    </rPh>
    <rPh sb="39" eb="40">
      <t>オオム</t>
    </rPh>
    <rPh sb="41" eb="43">
      <t>ゼンコク</t>
    </rPh>
    <rPh sb="43" eb="45">
      <t>ヘイキン</t>
    </rPh>
    <rPh sb="46" eb="48">
      <t>ヒカク</t>
    </rPh>
    <rPh sb="49" eb="51">
      <t>リョウコウ</t>
    </rPh>
    <rPh sb="52" eb="54">
      <t>スウチ</t>
    </rPh>
    <rPh sb="61" eb="63">
      <t>コウエイ</t>
    </rPh>
    <rPh sb="63" eb="65">
      <t>キギョウ</t>
    </rPh>
    <rPh sb="68" eb="70">
      <t>ダトウ</t>
    </rPh>
    <rPh sb="71" eb="73">
      <t>ケイエイ</t>
    </rPh>
    <rPh sb="73" eb="75">
      <t>ジョウキョウ</t>
    </rPh>
    <rPh sb="88" eb="90">
      <t>リュウドウ</t>
    </rPh>
    <rPh sb="90" eb="92">
      <t>ヒリツ</t>
    </rPh>
    <rPh sb="93" eb="95">
      <t>ヘイセイ</t>
    </rPh>
    <rPh sb="97" eb="99">
      <t>ネンド</t>
    </rPh>
    <rPh sb="100" eb="101">
      <t>オオ</t>
    </rPh>
    <rPh sb="103" eb="105">
      <t>ゲンショウ</t>
    </rPh>
    <rPh sb="112" eb="114">
      <t>コウエイ</t>
    </rPh>
    <rPh sb="114" eb="116">
      <t>キギョウ</t>
    </rPh>
    <rPh sb="116" eb="118">
      <t>カイケイ</t>
    </rPh>
    <rPh sb="118" eb="120">
      <t>キジュン</t>
    </rPh>
    <rPh sb="121" eb="123">
      <t>ミナオ</t>
    </rPh>
    <rPh sb="125" eb="126">
      <t>トモナ</t>
    </rPh>
    <rPh sb="131" eb="134">
      <t>ジッシツテキ</t>
    </rPh>
    <rPh sb="136" eb="137">
      <t>オオ</t>
    </rPh>
    <rPh sb="139" eb="141">
      <t>ヘンカ</t>
    </rPh>
    <rPh sb="142" eb="143">
      <t>ショウ</t>
    </rPh>
    <phoneticPr fontId="4"/>
  </si>
  <si>
    <t>　現在の水道施設は昭和４０～５０年台に築造されたものがほとんどで老朽化が進んでいます。さらに、耐震化されていないため、安定した給水を行っていくために施設の更新が必要です。
　老朽化した水道施設の更新と耐震化及び非常時の対応強化等を図るため、平成２５年度から１５年を要する水道施設整備事業に取り組んでいます。</t>
    <rPh sb="1" eb="3">
      <t>ゲンザイ</t>
    </rPh>
    <rPh sb="4" eb="6">
      <t>スイドウ</t>
    </rPh>
    <rPh sb="6" eb="8">
      <t>シセツ</t>
    </rPh>
    <rPh sb="9" eb="11">
      <t>ショウワ</t>
    </rPh>
    <rPh sb="16" eb="17">
      <t>ネン</t>
    </rPh>
    <rPh sb="17" eb="18">
      <t>ダイ</t>
    </rPh>
    <rPh sb="19" eb="21">
      <t>チクゾウ</t>
    </rPh>
    <rPh sb="32" eb="35">
      <t>ロウキュウカ</t>
    </rPh>
    <rPh sb="36" eb="37">
      <t>スス</t>
    </rPh>
    <rPh sb="47" eb="50">
      <t>タイシンカ</t>
    </rPh>
    <rPh sb="59" eb="61">
      <t>アンテイ</t>
    </rPh>
    <rPh sb="63" eb="65">
      <t>キュウスイ</t>
    </rPh>
    <rPh sb="66" eb="67">
      <t>オコナ</t>
    </rPh>
    <rPh sb="74" eb="76">
      <t>シセツ</t>
    </rPh>
    <rPh sb="77" eb="79">
      <t>コウシン</t>
    </rPh>
    <rPh sb="80" eb="82">
      <t>ヒツヨウ</t>
    </rPh>
    <rPh sb="87" eb="90">
      <t>ロウキュウカ</t>
    </rPh>
    <rPh sb="92" eb="94">
      <t>スイドウ</t>
    </rPh>
    <rPh sb="94" eb="96">
      <t>シセツ</t>
    </rPh>
    <rPh sb="97" eb="99">
      <t>コウシン</t>
    </rPh>
    <rPh sb="100" eb="103">
      <t>タイシンカ</t>
    </rPh>
    <rPh sb="103" eb="104">
      <t>オヨ</t>
    </rPh>
    <rPh sb="105" eb="107">
      <t>ヒジョウ</t>
    </rPh>
    <rPh sb="107" eb="108">
      <t>ジ</t>
    </rPh>
    <rPh sb="109" eb="111">
      <t>タイオウ</t>
    </rPh>
    <rPh sb="111" eb="113">
      <t>キョウカ</t>
    </rPh>
    <rPh sb="113" eb="114">
      <t>トウ</t>
    </rPh>
    <rPh sb="115" eb="116">
      <t>ハカ</t>
    </rPh>
    <rPh sb="120" eb="122">
      <t>ヘイセイ</t>
    </rPh>
    <rPh sb="124" eb="126">
      <t>ネンド</t>
    </rPh>
    <rPh sb="130" eb="131">
      <t>ネン</t>
    </rPh>
    <rPh sb="132" eb="133">
      <t>ヨウ</t>
    </rPh>
    <rPh sb="135" eb="137">
      <t>スイドウ</t>
    </rPh>
    <rPh sb="137" eb="139">
      <t>シセツ</t>
    </rPh>
    <rPh sb="139" eb="141">
      <t>セイビ</t>
    </rPh>
    <rPh sb="141" eb="143">
      <t>ジギョウ</t>
    </rPh>
    <rPh sb="144" eb="145">
      <t>ト</t>
    </rPh>
    <rPh sb="146" eb="147">
      <t>ク</t>
    </rPh>
    <phoneticPr fontId="4"/>
  </si>
  <si>
    <t>　経営の健全性・効率性に表れているように現時点は良好な経営状況となっていますが、現在進めている水道施設整備事業は、財政の確保など水道事業の経営に大きな影響を与えるものと認識しており、特に財源については企業債が中心となるため、今後の企業債利息及び減価償却費等の固定費の大幅な増加は避けられません。
　このような状況の中で、利用者の負担増とならないよう、水道料金を値上げすることなく現行の料金体系を維持することを前提として、水道施設整備事業を進めているところです。
　また、現在は人口が増加していますが、いずれ人口が減少していくことが予想されるため、将来を見据えた事業運営が必要と考えています。</t>
    <rPh sb="1" eb="3">
      <t>ケイエイ</t>
    </rPh>
    <rPh sb="4" eb="7">
      <t>ケンゼンセイ</t>
    </rPh>
    <rPh sb="8" eb="11">
      <t>コウリツセイ</t>
    </rPh>
    <rPh sb="12" eb="13">
      <t>アラワ</t>
    </rPh>
    <rPh sb="20" eb="23">
      <t>ゲンジテン</t>
    </rPh>
    <rPh sb="24" eb="26">
      <t>リョウコウ</t>
    </rPh>
    <rPh sb="27" eb="29">
      <t>ケイエイ</t>
    </rPh>
    <rPh sb="29" eb="31">
      <t>ジョウキョウ</t>
    </rPh>
    <rPh sb="40" eb="42">
      <t>ゲンザイ</t>
    </rPh>
    <rPh sb="42" eb="43">
      <t>スス</t>
    </rPh>
    <rPh sb="47" eb="49">
      <t>スイドウ</t>
    </rPh>
    <rPh sb="49" eb="51">
      <t>シセツ</t>
    </rPh>
    <rPh sb="51" eb="53">
      <t>セイビ</t>
    </rPh>
    <rPh sb="53" eb="55">
      <t>ジギョウ</t>
    </rPh>
    <rPh sb="57" eb="59">
      <t>ザイセイ</t>
    </rPh>
    <rPh sb="60" eb="62">
      <t>カクホ</t>
    </rPh>
    <rPh sb="64" eb="66">
      <t>スイドウ</t>
    </rPh>
    <rPh sb="66" eb="68">
      <t>ジギョウ</t>
    </rPh>
    <rPh sb="69" eb="71">
      <t>ケイエイ</t>
    </rPh>
    <rPh sb="72" eb="73">
      <t>オオ</t>
    </rPh>
    <rPh sb="75" eb="77">
      <t>エイキョウ</t>
    </rPh>
    <rPh sb="78" eb="79">
      <t>アタ</t>
    </rPh>
    <rPh sb="84" eb="86">
      <t>ニンシキ</t>
    </rPh>
    <rPh sb="91" eb="92">
      <t>トク</t>
    </rPh>
    <rPh sb="93" eb="95">
      <t>ザイゲン</t>
    </rPh>
    <rPh sb="100" eb="102">
      <t>キギョウ</t>
    </rPh>
    <rPh sb="102" eb="103">
      <t>サイ</t>
    </rPh>
    <rPh sb="104" eb="106">
      <t>チュウシン</t>
    </rPh>
    <rPh sb="112" eb="114">
      <t>コンゴ</t>
    </rPh>
    <rPh sb="115" eb="117">
      <t>キギョウ</t>
    </rPh>
    <rPh sb="117" eb="118">
      <t>サイ</t>
    </rPh>
    <rPh sb="118" eb="120">
      <t>リソク</t>
    </rPh>
    <rPh sb="120" eb="121">
      <t>オヨ</t>
    </rPh>
    <rPh sb="122" eb="124">
      <t>ゲンカ</t>
    </rPh>
    <rPh sb="124" eb="126">
      <t>ショウキャク</t>
    </rPh>
    <rPh sb="126" eb="127">
      <t>ヒ</t>
    </rPh>
    <rPh sb="127" eb="128">
      <t>トウ</t>
    </rPh>
    <rPh sb="129" eb="132">
      <t>コテイヒ</t>
    </rPh>
    <rPh sb="133" eb="135">
      <t>オオハバ</t>
    </rPh>
    <rPh sb="136" eb="138">
      <t>ゾウカ</t>
    </rPh>
    <rPh sb="139" eb="140">
      <t>サ</t>
    </rPh>
    <rPh sb="154" eb="156">
      <t>ジョウキョウ</t>
    </rPh>
    <rPh sb="157" eb="158">
      <t>ナカ</t>
    </rPh>
    <rPh sb="160" eb="163">
      <t>リヨウシャ</t>
    </rPh>
    <rPh sb="164" eb="167">
      <t>フタンゾウ</t>
    </rPh>
    <rPh sb="175" eb="177">
      <t>スイドウ</t>
    </rPh>
    <rPh sb="177" eb="179">
      <t>リョウキン</t>
    </rPh>
    <rPh sb="180" eb="182">
      <t>ネア</t>
    </rPh>
    <rPh sb="189" eb="191">
      <t>ゲンコウ</t>
    </rPh>
    <rPh sb="192" eb="194">
      <t>リョウキン</t>
    </rPh>
    <rPh sb="194" eb="196">
      <t>タイケイ</t>
    </rPh>
    <rPh sb="197" eb="199">
      <t>イジ</t>
    </rPh>
    <rPh sb="204" eb="206">
      <t>ゼンテイ</t>
    </rPh>
    <rPh sb="210" eb="212">
      <t>スイドウ</t>
    </rPh>
    <rPh sb="212" eb="214">
      <t>シセツ</t>
    </rPh>
    <rPh sb="214" eb="216">
      <t>セイビ</t>
    </rPh>
    <rPh sb="216" eb="218">
      <t>ジギョウ</t>
    </rPh>
    <rPh sb="219" eb="220">
      <t>スス</t>
    </rPh>
    <rPh sb="235" eb="237">
      <t>ゲンザイ</t>
    </rPh>
    <rPh sb="238" eb="240">
      <t>ジンコウ</t>
    </rPh>
    <rPh sb="241" eb="243">
      <t>ゾウカ</t>
    </rPh>
    <rPh sb="253" eb="255">
      <t>ジンコウ</t>
    </rPh>
    <rPh sb="256" eb="258">
      <t>ゲンショウ</t>
    </rPh>
    <rPh sb="265" eb="267">
      <t>ヨソウ</t>
    </rPh>
    <rPh sb="273" eb="275">
      <t>ショウライ</t>
    </rPh>
    <rPh sb="276" eb="278">
      <t>ミス</t>
    </rPh>
    <rPh sb="280" eb="282">
      <t>ジギョウ</t>
    </rPh>
    <rPh sb="282" eb="284">
      <t>ウンエイ</t>
    </rPh>
    <rPh sb="285" eb="287">
      <t>ヒツヨウ</t>
    </rPh>
    <rPh sb="288" eb="28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</si>
</sst>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49" fontId="18" fillId="0" borderId="9" xfId="0" applyNumberFormat="1" applyFont="1" applyBorder="1" applyAlignment="1" applyProtection="1">
      <alignment vertical="top" wrapText="1" readingOrder="1"/>
      <protection locked="0"/>
    </xf>
    <xf numFmtId="49" fontId="18" fillId="0" borderId="0" xfId="0" applyNumberFormat="1" applyFont="1" applyBorder="1" applyAlignment="1" applyProtection="1">
      <alignment vertical="top" wrapText="1" readingOrder="1"/>
      <protection locked="0"/>
    </xf>
    <xf numFmtId="49" fontId="18" fillId="0" borderId="10" xfId="0" applyNumberFormat="1" applyFont="1" applyBorder="1" applyAlignment="1" applyProtection="1">
      <alignment vertical="top" wrapText="1" readingOrder="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49" fontId="18" fillId="0" borderId="9" xfId="0" applyNumberFormat="1" applyFont="1" applyBorder="1" applyAlignment="1" applyProtection="1">
      <alignment horizontal="left" vertical="top" wrapText="1" readingOrder="1"/>
      <protection locked="0"/>
    </xf>
    <xf numFmtId="49" fontId="18" fillId="0" borderId="0" xfId="0" applyNumberFormat="1" applyFont="1" applyBorder="1" applyAlignment="1" applyProtection="1">
      <alignment horizontal="left" vertical="top" wrapText="1" readingOrder="1"/>
      <protection locked="0"/>
    </xf>
    <xf numFmtId="49" fontId="18" fillId="0" borderId="10" xfId="0" applyNumberFormat="1" applyFont="1" applyBorder="1" applyAlignment="1" applyProtection="1">
      <alignment horizontal="left" vertical="top" wrapText="1" readingOrder="1"/>
      <protection locked="0"/>
    </xf>
    <xf numFmtId="49" fontId="18" fillId="0" borderId="11" xfId="0" applyNumberFormat="1" applyFont="1" applyBorder="1" applyAlignment="1" applyProtection="1">
      <alignment vertical="top" wrapText="1" readingOrder="1"/>
      <protection locked="0"/>
    </xf>
    <xf numFmtId="49" fontId="18" fillId="0" borderId="1" xfId="0" applyNumberFormat="1" applyFont="1" applyBorder="1" applyAlignment="1" applyProtection="1">
      <alignment vertical="top" wrapText="1" readingOrder="1"/>
      <protection locked="0"/>
    </xf>
    <xf numFmtId="49" fontId="18" fillId="0" borderId="12" xfId="0" applyNumberFormat="1" applyFont="1" applyBorder="1" applyAlignment="1" applyProtection="1">
      <alignment vertical="top" wrapText="1" readingOrder="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1.33</c:v>
                </c:pt>
                <c:pt idx="1">
                  <c:v>1.56</c:v>
                </c:pt>
                <c:pt idx="2">
                  <c:v>1.3</c:v>
                </c:pt>
                <c:pt idx="3">
                  <c:v>1.33</c:v>
                </c:pt>
                <c:pt idx="4">
                  <c:v>1.1200000000000001</c:v>
                </c:pt>
              </c:numCache>
            </c:numRef>
          </c:val>
        </c:ser>
        <c:dLbls>
          <c:showLegendKey val="0"/>
          <c:showVal val="0"/>
          <c:showCatName val="0"/>
          <c:showSerName val="0"/>
          <c:showPercent val="0"/>
          <c:showBubbleSize val="0"/>
        </c:dLbls>
        <c:gapWidth val="150"/>
        <c:axId val="55316864"/>
        <c:axId val="553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55316864"/>
        <c:axId val="55318400"/>
      </c:lineChart>
      <c:dateAx>
        <c:axId val="55316864"/>
        <c:scaling>
          <c:orientation val="minMax"/>
        </c:scaling>
        <c:delete val="1"/>
        <c:axPos val="b"/>
        <c:numFmt formatCode="ge" sourceLinked="1"/>
        <c:majorTickMark val="none"/>
        <c:minorTickMark val="none"/>
        <c:tickLblPos val="none"/>
        <c:crossAx val="55318400"/>
        <c:crosses val="autoZero"/>
        <c:auto val="1"/>
        <c:lblOffset val="100"/>
        <c:baseTimeUnit val="years"/>
      </c:dateAx>
      <c:valAx>
        <c:axId val="553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52.41</c:v>
                </c:pt>
                <c:pt idx="1">
                  <c:v>53.68</c:v>
                </c:pt>
                <c:pt idx="2">
                  <c:v>54.85</c:v>
                </c:pt>
                <c:pt idx="3">
                  <c:v>54.38</c:v>
                </c:pt>
                <c:pt idx="4">
                  <c:v>54.39</c:v>
                </c:pt>
              </c:numCache>
            </c:numRef>
          </c:val>
        </c:ser>
        <c:dLbls>
          <c:showLegendKey val="0"/>
          <c:showVal val="0"/>
          <c:showCatName val="0"/>
          <c:showSerName val="0"/>
          <c:showPercent val="0"/>
          <c:showBubbleSize val="0"/>
        </c:dLbls>
        <c:gapWidth val="150"/>
        <c:axId val="80486400"/>
        <c:axId val="804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80486400"/>
        <c:axId val="80488320"/>
      </c:lineChart>
      <c:dateAx>
        <c:axId val="80486400"/>
        <c:scaling>
          <c:orientation val="minMax"/>
        </c:scaling>
        <c:delete val="1"/>
        <c:axPos val="b"/>
        <c:numFmt formatCode="ge" sourceLinked="1"/>
        <c:majorTickMark val="none"/>
        <c:minorTickMark val="none"/>
        <c:tickLblPos val="none"/>
        <c:crossAx val="80488320"/>
        <c:crosses val="autoZero"/>
        <c:auto val="1"/>
        <c:lblOffset val="100"/>
        <c:baseTimeUnit val="years"/>
      </c:dateAx>
      <c:valAx>
        <c:axId val="804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91.4</c:v>
                </c:pt>
                <c:pt idx="1">
                  <c:v>91.83</c:v>
                </c:pt>
                <c:pt idx="2">
                  <c:v>90.68</c:v>
                </c:pt>
                <c:pt idx="3">
                  <c:v>91.21</c:v>
                </c:pt>
                <c:pt idx="4">
                  <c:v>91.9</c:v>
                </c:pt>
              </c:numCache>
            </c:numRef>
          </c:val>
        </c:ser>
        <c:dLbls>
          <c:showLegendKey val="0"/>
          <c:showVal val="0"/>
          <c:showCatName val="0"/>
          <c:showSerName val="0"/>
          <c:showPercent val="0"/>
          <c:showBubbleSize val="0"/>
        </c:dLbls>
        <c:gapWidth val="150"/>
        <c:axId val="80522624"/>
        <c:axId val="805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80522624"/>
        <c:axId val="80528896"/>
      </c:lineChart>
      <c:dateAx>
        <c:axId val="80522624"/>
        <c:scaling>
          <c:orientation val="minMax"/>
        </c:scaling>
        <c:delete val="1"/>
        <c:axPos val="b"/>
        <c:numFmt formatCode="ge" sourceLinked="1"/>
        <c:majorTickMark val="none"/>
        <c:minorTickMark val="none"/>
        <c:tickLblPos val="none"/>
        <c:crossAx val="80528896"/>
        <c:crosses val="autoZero"/>
        <c:auto val="1"/>
        <c:lblOffset val="100"/>
        <c:baseTimeUnit val="years"/>
      </c:dateAx>
      <c:valAx>
        <c:axId val="805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125.7</c:v>
                </c:pt>
                <c:pt idx="1">
                  <c:v>128.16</c:v>
                </c:pt>
                <c:pt idx="2">
                  <c:v>127.72</c:v>
                </c:pt>
                <c:pt idx="3">
                  <c:v>124.77</c:v>
                </c:pt>
                <c:pt idx="4">
                  <c:v>125.76</c:v>
                </c:pt>
              </c:numCache>
            </c:numRef>
          </c:val>
        </c:ser>
        <c:dLbls>
          <c:showLegendKey val="0"/>
          <c:showVal val="0"/>
          <c:showCatName val="0"/>
          <c:showSerName val="0"/>
          <c:showPercent val="0"/>
          <c:showBubbleSize val="0"/>
        </c:dLbls>
        <c:gapWidth val="150"/>
        <c:axId val="55340032"/>
        <c:axId val="553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55340032"/>
        <c:axId val="55354496"/>
      </c:lineChart>
      <c:dateAx>
        <c:axId val="55340032"/>
        <c:scaling>
          <c:orientation val="minMax"/>
        </c:scaling>
        <c:delete val="1"/>
        <c:axPos val="b"/>
        <c:numFmt formatCode="ge" sourceLinked="1"/>
        <c:majorTickMark val="none"/>
        <c:minorTickMark val="none"/>
        <c:tickLblPos val="none"/>
        <c:crossAx val="55354496"/>
        <c:crosses val="autoZero"/>
        <c:auto val="1"/>
        <c:lblOffset val="100"/>
        <c:baseTimeUnit val="years"/>
      </c:dateAx>
      <c:valAx>
        <c:axId val="5535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3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43.14</c:v>
                </c:pt>
                <c:pt idx="1">
                  <c:v>44.54</c:v>
                </c:pt>
                <c:pt idx="2">
                  <c:v>45.93</c:v>
                </c:pt>
                <c:pt idx="3">
                  <c:v>47.25</c:v>
                </c:pt>
                <c:pt idx="4">
                  <c:v>44.83</c:v>
                </c:pt>
              </c:numCache>
            </c:numRef>
          </c:val>
        </c:ser>
        <c:dLbls>
          <c:showLegendKey val="0"/>
          <c:showVal val="0"/>
          <c:showCatName val="0"/>
          <c:showSerName val="0"/>
          <c:showPercent val="0"/>
          <c:showBubbleSize val="0"/>
        </c:dLbls>
        <c:gapWidth val="150"/>
        <c:axId val="80169600"/>
        <c:axId val="801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80169600"/>
        <c:axId val="80179968"/>
      </c:lineChart>
      <c:dateAx>
        <c:axId val="80169600"/>
        <c:scaling>
          <c:orientation val="minMax"/>
        </c:scaling>
        <c:delete val="1"/>
        <c:axPos val="b"/>
        <c:numFmt formatCode="ge" sourceLinked="1"/>
        <c:majorTickMark val="none"/>
        <c:minorTickMark val="none"/>
        <c:tickLblPos val="none"/>
        <c:crossAx val="80179968"/>
        <c:crosses val="autoZero"/>
        <c:auto val="1"/>
        <c:lblOffset val="100"/>
        <c:baseTimeUnit val="years"/>
      </c:dateAx>
      <c:valAx>
        <c:axId val="801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2.16</c:v>
                </c:pt>
                <c:pt idx="1">
                  <c:v>2.0299999999999998</c:v>
                </c:pt>
                <c:pt idx="2">
                  <c:v>2.76</c:v>
                </c:pt>
                <c:pt idx="3">
                  <c:v>3.39</c:v>
                </c:pt>
                <c:pt idx="4">
                  <c:v>4.5199999999999996</c:v>
                </c:pt>
              </c:numCache>
            </c:numRef>
          </c:val>
        </c:ser>
        <c:dLbls>
          <c:showLegendKey val="0"/>
          <c:showVal val="0"/>
          <c:showCatName val="0"/>
          <c:showSerName val="0"/>
          <c:showPercent val="0"/>
          <c:showBubbleSize val="0"/>
        </c:dLbls>
        <c:gapWidth val="150"/>
        <c:axId val="80203776"/>
        <c:axId val="802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80203776"/>
        <c:axId val="80205696"/>
      </c:lineChart>
      <c:dateAx>
        <c:axId val="80203776"/>
        <c:scaling>
          <c:orientation val="minMax"/>
        </c:scaling>
        <c:delete val="1"/>
        <c:axPos val="b"/>
        <c:numFmt formatCode="ge" sourceLinked="1"/>
        <c:majorTickMark val="none"/>
        <c:minorTickMark val="none"/>
        <c:tickLblPos val="none"/>
        <c:crossAx val="80205696"/>
        <c:crosses val="autoZero"/>
        <c:auto val="1"/>
        <c:lblOffset val="100"/>
        <c:baseTimeUnit val="years"/>
      </c:dateAx>
      <c:valAx>
        <c:axId val="802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257408"/>
        <c:axId val="802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80257408"/>
        <c:axId val="80259328"/>
      </c:lineChart>
      <c:dateAx>
        <c:axId val="80257408"/>
        <c:scaling>
          <c:orientation val="minMax"/>
        </c:scaling>
        <c:delete val="1"/>
        <c:axPos val="b"/>
        <c:numFmt formatCode="ge" sourceLinked="1"/>
        <c:majorTickMark val="none"/>
        <c:minorTickMark val="none"/>
        <c:tickLblPos val="none"/>
        <c:crossAx val="80259328"/>
        <c:crosses val="autoZero"/>
        <c:auto val="1"/>
        <c:lblOffset val="100"/>
        <c:baseTimeUnit val="years"/>
      </c:dateAx>
      <c:valAx>
        <c:axId val="8025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2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3026.23</c:v>
                </c:pt>
                <c:pt idx="1">
                  <c:v>3844.79</c:v>
                </c:pt>
                <c:pt idx="2">
                  <c:v>4090.29</c:v>
                </c:pt>
                <c:pt idx="3">
                  <c:v>511.21</c:v>
                </c:pt>
                <c:pt idx="4">
                  <c:v>528</c:v>
                </c:pt>
              </c:numCache>
            </c:numRef>
          </c:val>
        </c:ser>
        <c:dLbls>
          <c:showLegendKey val="0"/>
          <c:showVal val="0"/>
          <c:showCatName val="0"/>
          <c:showSerName val="0"/>
          <c:showPercent val="0"/>
          <c:showBubbleSize val="0"/>
        </c:dLbls>
        <c:gapWidth val="150"/>
        <c:axId val="80267520"/>
        <c:axId val="8029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80267520"/>
        <c:axId val="80290176"/>
      </c:lineChart>
      <c:dateAx>
        <c:axId val="80267520"/>
        <c:scaling>
          <c:orientation val="minMax"/>
        </c:scaling>
        <c:delete val="1"/>
        <c:axPos val="b"/>
        <c:numFmt formatCode="ge" sourceLinked="1"/>
        <c:majorTickMark val="none"/>
        <c:minorTickMark val="none"/>
        <c:tickLblPos val="none"/>
        <c:crossAx val="80290176"/>
        <c:crosses val="autoZero"/>
        <c:auto val="1"/>
        <c:lblOffset val="100"/>
        <c:baseTimeUnit val="years"/>
      </c:dateAx>
      <c:valAx>
        <c:axId val="8029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2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253.86</c:v>
                </c:pt>
                <c:pt idx="1">
                  <c:v>231.85</c:v>
                </c:pt>
                <c:pt idx="2">
                  <c:v>213.4</c:v>
                </c:pt>
                <c:pt idx="3">
                  <c:v>216.78</c:v>
                </c:pt>
                <c:pt idx="4">
                  <c:v>272.26</c:v>
                </c:pt>
              </c:numCache>
            </c:numRef>
          </c:val>
        </c:ser>
        <c:dLbls>
          <c:showLegendKey val="0"/>
          <c:showVal val="0"/>
          <c:showCatName val="0"/>
          <c:showSerName val="0"/>
          <c:showPercent val="0"/>
          <c:showBubbleSize val="0"/>
        </c:dLbls>
        <c:gapWidth val="150"/>
        <c:axId val="80320384"/>
        <c:axId val="803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80320384"/>
        <c:axId val="80326656"/>
      </c:lineChart>
      <c:dateAx>
        <c:axId val="80320384"/>
        <c:scaling>
          <c:orientation val="minMax"/>
        </c:scaling>
        <c:delete val="1"/>
        <c:axPos val="b"/>
        <c:numFmt formatCode="ge" sourceLinked="1"/>
        <c:majorTickMark val="none"/>
        <c:minorTickMark val="none"/>
        <c:tickLblPos val="none"/>
        <c:crossAx val="80326656"/>
        <c:crosses val="autoZero"/>
        <c:auto val="1"/>
        <c:lblOffset val="100"/>
        <c:baseTimeUnit val="years"/>
      </c:dateAx>
      <c:valAx>
        <c:axId val="8032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3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119.57</c:v>
                </c:pt>
                <c:pt idx="1">
                  <c:v>122.34</c:v>
                </c:pt>
                <c:pt idx="2">
                  <c:v>121.53</c:v>
                </c:pt>
                <c:pt idx="3">
                  <c:v>121.13</c:v>
                </c:pt>
                <c:pt idx="4">
                  <c:v>121.93</c:v>
                </c:pt>
              </c:numCache>
            </c:numRef>
          </c:val>
        </c:ser>
        <c:dLbls>
          <c:showLegendKey val="0"/>
          <c:showVal val="0"/>
          <c:showCatName val="0"/>
          <c:showSerName val="0"/>
          <c:showPercent val="0"/>
          <c:showBubbleSize val="0"/>
        </c:dLbls>
        <c:gapWidth val="150"/>
        <c:axId val="80422016"/>
        <c:axId val="804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80422016"/>
        <c:axId val="80423936"/>
      </c:lineChart>
      <c:dateAx>
        <c:axId val="80422016"/>
        <c:scaling>
          <c:orientation val="minMax"/>
        </c:scaling>
        <c:delete val="1"/>
        <c:axPos val="b"/>
        <c:numFmt formatCode="ge" sourceLinked="1"/>
        <c:majorTickMark val="none"/>
        <c:minorTickMark val="none"/>
        <c:tickLblPos val="none"/>
        <c:crossAx val="80423936"/>
        <c:crosses val="autoZero"/>
        <c:auto val="1"/>
        <c:lblOffset val="100"/>
        <c:baseTimeUnit val="years"/>
      </c:dateAx>
      <c:valAx>
        <c:axId val="804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145.6</c:v>
                </c:pt>
                <c:pt idx="1">
                  <c:v>142.1</c:v>
                </c:pt>
                <c:pt idx="2">
                  <c:v>143.16999999999999</c:v>
                </c:pt>
                <c:pt idx="3">
                  <c:v>143.94999999999999</c:v>
                </c:pt>
                <c:pt idx="4">
                  <c:v>142.82</c:v>
                </c:pt>
              </c:numCache>
            </c:numRef>
          </c:val>
        </c:ser>
        <c:dLbls>
          <c:showLegendKey val="0"/>
          <c:showVal val="0"/>
          <c:showCatName val="0"/>
          <c:showSerName val="0"/>
          <c:showPercent val="0"/>
          <c:showBubbleSize val="0"/>
        </c:dLbls>
        <c:gapWidth val="150"/>
        <c:axId val="80445824"/>
        <c:axId val="804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80445824"/>
        <c:axId val="80447744"/>
      </c:lineChart>
      <c:dateAx>
        <c:axId val="80445824"/>
        <c:scaling>
          <c:orientation val="minMax"/>
        </c:scaling>
        <c:delete val="1"/>
        <c:axPos val="b"/>
        <c:numFmt formatCode="ge" sourceLinked="1"/>
        <c:majorTickMark val="none"/>
        <c:minorTickMark val="none"/>
        <c:tickLblPos val="none"/>
        <c:crossAx val="80447744"/>
        <c:crosses val="autoZero"/>
        <c:auto val="1"/>
        <c:lblOffset val="100"/>
        <c:baseTimeUnit val="years"/>
      </c:dateAx>
      <c:valAx>
        <c:axId val="804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佐賀県　鳥栖市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72266</v>
      </c>
      <c r="AJ8" s="56"/>
      <c r="AK8" s="56"/>
      <c r="AL8" s="56"/>
      <c r="AM8" s="56"/>
      <c r="AN8" s="56"/>
      <c r="AO8" s="56"/>
      <c r="AP8" s="57"/>
      <c r="AQ8" s="47">
        <f>データ!R6</f>
        <v>71.72</v>
      </c>
      <c r="AR8" s="47"/>
      <c r="AS8" s="47"/>
      <c r="AT8" s="47"/>
      <c r="AU8" s="47"/>
      <c r="AV8" s="47"/>
      <c r="AW8" s="47"/>
      <c r="AX8" s="47"/>
      <c r="AY8" s="47">
        <f>データ!S6</f>
        <v>1007.61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71.09</v>
      </c>
      <c r="K10" s="47"/>
      <c r="L10" s="47"/>
      <c r="M10" s="47"/>
      <c r="N10" s="47"/>
      <c r="O10" s="47"/>
      <c r="P10" s="47"/>
      <c r="Q10" s="47"/>
      <c r="R10" s="47">
        <f>データ!O6</f>
        <v>97.59</v>
      </c>
      <c r="S10" s="47"/>
      <c r="T10" s="47"/>
      <c r="U10" s="47"/>
      <c r="V10" s="47"/>
      <c r="W10" s="47"/>
      <c r="X10" s="47"/>
      <c r="Y10" s="47"/>
      <c r="Z10" s="78">
        <f>データ!P6</f>
        <v>3240</v>
      </c>
      <c r="AA10" s="78"/>
      <c r="AB10" s="78"/>
      <c r="AC10" s="78"/>
      <c r="AD10" s="78"/>
      <c r="AE10" s="78"/>
      <c r="AF10" s="78"/>
      <c r="AG10" s="78"/>
      <c r="AH10" s="2"/>
      <c r="AI10" s="78">
        <f>データ!T6</f>
        <v>70521</v>
      </c>
      <c r="AJ10" s="78"/>
      <c r="AK10" s="78"/>
      <c r="AL10" s="78"/>
      <c r="AM10" s="78"/>
      <c r="AN10" s="78"/>
      <c r="AO10" s="78"/>
      <c r="AP10" s="78"/>
      <c r="AQ10" s="47">
        <f>データ!U6</f>
        <v>43.44</v>
      </c>
      <c r="AR10" s="47"/>
      <c r="AS10" s="47"/>
      <c r="AT10" s="47"/>
      <c r="AU10" s="47"/>
      <c r="AV10" s="47"/>
      <c r="AW10" s="47"/>
      <c r="AX10" s="47"/>
      <c r="AY10" s="47">
        <f>データ!V6</f>
        <v>1623.41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412031</v>
      </c>
      <c r="D6" s="31">
        <f t="shared" si="3"/>
        <v>46</v>
      </c>
      <c r="E6" s="31">
        <f t="shared" si="3"/>
        <v>1</v>
      </c>
      <c r="F6" s="31">
        <f t="shared" si="3"/>
        <v>0</v>
      </c>
      <c r="G6" s="31">
        <f t="shared" si="3"/>
        <v>1</v>
      </c>
      <c r="H6" s="31" t="str">
        <f t="shared" si="3"/>
        <v>佐賀県　鳥栖市</v>
      </c>
      <c r="I6" s="31" t="str">
        <f t="shared" si="3"/>
        <v>法適用</v>
      </c>
      <c r="J6" s="31" t="str">
        <f t="shared" si="3"/>
        <v>水道事業</v>
      </c>
      <c r="K6" s="31" t="str">
        <f t="shared" si="3"/>
        <v>末端給水事業</v>
      </c>
      <c r="L6" s="31" t="str">
        <f t="shared" si="3"/>
        <v>A4</v>
      </c>
      <c r="M6" s="32" t="str">
        <f t="shared" si="3"/>
        <v>-</v>
      </c>
      <c r="N6" s="32">
        <f t="shared" si="3"/>
        <v>71.09</v>
      </c>
      <c r="O6" s="32">
        <f t="shared" si="3"/>
        <v>97.59</v>
      </c>
      <c r="P6" s="32">
        <f t="shared" si="3"/>
        <v>3240</v>
      </c>
      <c r="Q6" s="32">
        <f t="shared" si="3"/>
        <v>72266</v>
      </c>
      <c r="R6" s="32">
        <f t="shared" si="3"/>
        <v>71.72</v>
      </c>
      <c r="S6" s="32">
        <f t="shared" si="3"/>
        <v>1007.61</v>
      </c>
      <c r="T6" s="32">
        <f t="shared" si="3"/>
        <v>70521</v>
      </c>
      <c r="U6" s="32">
        <f t="shared" si="3"/>
        <v>43.44</v>
      </c>
      <c r="V6" s="32">
        <f t="shared" si="3"/>
        <v>1623.41</v>
      </c>
      <c r="W6" s="33">
        <f>IF(W7="",NA(),W7)</f>
        <v>125.7</v>
      </c>
      <c r="X6" s="33">
        <f t="shared" ref="X6:AF6" si="4">IF(X7="",NA(),X7)</f>
        <v>128.16</v>
      </c>
      <c r="Y6" s="33">
        <f t="shared" si="4"/>
        <v>127.72</v>
      </c>
      <c r="Z6" s="33">
        <f t="shared" si="4"/>
        <v>124.77</v>
      </c>
      <c r="AA6" s="33">
        <f t="shared" si="4"/>
        <v>125.76</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3026.23</v>
      </c>
      <c r="AT6" s="33">
        <f t="shared" ref="AT6:BB6" si="6">IF(AT7="",NA(),AT7)</f>
        <v>3844.79</v>
      </c>
      <c r="AU6" s="33">
        <f t="shared" si="6"/>
        <v>4090.29</v>
      </c>
      <c r="AV6" s="33">
        <f t="shared" si="6"/>
        <v>511.21</v>
      </c>
      <c r="AW6" s="33">
        <f t="shared" si="6"/>
        <v>528</v>
      </c>
      <c r="AX6" s="33">
        <f t="shared" si="6"/>
        <v>695.41</v>
      </c>
      <c r="AY6" s="33">
        <f t="shared" si="6"/>
        <v>701</v>
      </c>
      <c r="AZ6" s="33">
        <f t="shared" si="6"/>
        <v>739.59</v>
      </c>
      <c r="BA6" s="33">
        <f t="shared" si="6"/>
        <v>335.95</v>
      </c>
      <c r="BB6" s="33">
        <f t="shared" si="6"/>
        <v>346.59</v>
      </c>
      <c r="BC6" s="32" t="str">
        <f>IF(BC7="","",IF(BC7="-","【-】","【"&amp;SUBSTITUTE(TEXT(BC7,"#,##0.00"),"-","△")&amp;"】"))</f>
        <v>【262.74】</v>
      </c>
      <c r="BD6" s="33">
        <f>IF(BD7="",NA(),BD7)</f>
        <v>253.86</v>
      </c>
      <c r="BE6" s="33">
        <f t="shared" ref="BE6:BM6" si="7">IF(BE7="",NA(),BE7)</f>
        <v>231.85</v>
      </c>
      <c r="BF6" s="33">
        <f t="shared" si="7"/>
        <v>213.4</v>
      </c>
      <c r="BG6" s="33">
        <f t="shared" si="7"/>
        <v>216.78</v>
      </c>
      <c r="BH6" s="33">
        <f t="shared" si="7"/>
        <v>272.26</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119.57</v>
      </c>
      <c r="BP6" s="33">
        <f t="shared" ref="BP6:BX6" si="8">IF(BP7="",NA(),BP7)</f>
        <v>122.34</v>
      </c>
      <c r="BQ6" s="33">
        <f t="shared" si="8"/>
        <v>121.53</v>
      </c>
      <c r="BR6" s="33">
        <f t="shared" si="8"/>
        <v>121.13</v>
      </c>
      <c r="BS6" s="33">
        <f t="shared" si="8"/>
        <v>121.93</v>
      </c>
      <c r="BT6" s="33">
        <f t="shared" si="8"/>
        <v>99.61</v>
      </c>
      <c r="BU6" s="33">
        <f t="shared" si="8"/>
        <v>100.27</v>
      </c>
      <c r="BV6" s="33">
        <f t="shared" si="8"/>
        <v>99.46</v>
      </c>
      <c r="BW6" s="33">
        <f t="shared" si="8"/>
        <v>105.21</v>
      </c>
      <c r="BX6" s="33">
        <f t="shared" si="8"/>
        <v>105.71</v>
      </c>
      <c r="BY6" s="32" t="str">
        <f>IF(BY7="","",IF(BY7="-","【-】","【"&amp;SUBSTITUTE(TEXT(BY7,"#,##0.00"),"-","△")&amp;"】"))</f>
        <v>【104.99】</v>
      </c>
      <c r="BZ6" s="33">
        <f>IF(BZ7="",NA(),BZ7)</f>
        <v>145.6</v>
      </c>
      <c r="CA6" s="33">
        <f t="shared" ref="CA6:CI6" si="9">IF(CA7="",NA(),CA7)</f>
        <v>142.1</v>
      </c>
      <c r="CB6" s="33">
        <f t="shared" si="9"/>
        <v>143.16999999999999</v>
      </c>
      <c r="CC6" s="33">
        <f t="shared" si="9"/>
        <v>143.94999999999999</v>
      </c>
      <c r="CD6" s="33">
        <f t="shared" si="9"/>
        <v>142.82</v>
      </c>
      <c r="CE6" s="33">
        <f t="shared" si="9"/>
        <v>169.59</v>
      </c>
      <c r="CF6" s="33">
        <f t="shared" si="9"/>
        <v>169.62</v>
      </c>
      <c r="CG6" s="33">
        <f t="shared" si="9"/>
        <v>171.78</v>
      </c>
      <c r="CH6" s="33">
        <f t="shared" si="9"/>
        <v>162.59</v>
      </c>
      <c r="CI6" s="33">
        <f t="shared" si="9"/>
        <v>162.15</v>
      </c>
      <c r="CJ6" s="32" t="str">
        <f>IF(CJ7="","",IF(CJ7="-","【-】","【"&amp;SUBSTITUTE(TEXT(CJ7,"#,##0.00"),"-","△")&amp;"】"))</f>
        <v>【163.72】</v>
      </c>
      <c r="CK6" s="33">
        <f>IF(CK7="",NA(),CK7)</f>
        <v>52.41</v>
      </c>
      <c r="CL6" s="33">
        <f t="shared" ref="CL6:CT6" si="10">IF(CL7="",NA(),CL7)</f>
        <v>53.68</v>
      </c>
      <c r="CM6" s="33">
        <f t="shared" si="10"/>
        <v>54.85</v>
      </c>
      <c r="CN6" s="33">
        <f t="shared" si="10"/>
        <v>54.38</v>
      </c>
      <c r="CO6" s="33">
        <f t="shared" si="10"/>
        <v>54.39</v>
      </c>
      <c r="CP6" s="33">
        <f t="shared" si="10"/>
        <v>60.04</v>
      </c>
      <c r="CQ6" s="33">
        <f t="shared" si="10"/>
        <v>59.88</v>
      </c>
      <c r="CR6" s="33">
        <f t="shared" si="10"/>
        <v>59.68</v>
      </c>
      <c r="CS6" s="33">
        <f t="shared" si="10"/>
        <v>59.17</v>
      </c>
      <c r="CT6" s="33">
        <f t="shared" si="10"/>
        <v>59.34</v>
      </c>
      <c r="CU6" s="32" t="str">
        <f>IF(CU7="","",IF(CU7="-","【-】","【"&amp;SUBSTITUTE(TEXT(CU7,"#,##0.00"),"-","△")&amp;"】"))</f>
        <v>【59.76】</v>
      </c>
      <c r="CV6" s="33">
        <f>IF(CV7="",NA(),CV7)</f>
        <v>91.4</v>
      </c>
      <c r="CW6" s="33">
        <f t="shared" ref="CW6:DE6" si="11">IF(CW7="",NA(),CW7)</f>
        <v>91.83</v>
      </c>
      <c r="CX6" s="33">
        <f t="shared" si="11"/>
        <v>90.68</v>
      </c>
      <c r="CY6" s="33">
        <f t="shared" si="11"/>
        <v>91.21</v>
      </c>
      <c r="CZ6" s="33">
        <f t="shared" si="11"/>
        <v>91.9</v>
      </c>
      <c r="DA6" s="33">
        <f t="shared" si="11"/>
        <v>87.33</v>
      </c>
      <c r="DB6" s="33">
        <f t="shared" si="11"/>
        <v>87.65</v>
      </c>
      <c r="DC6" s="33">
        <f t="shared" si="11"/>
        <v>87.63</v>
      </c>
      <c r="DD6" s="33">
        <f t="shared" si="11"/>
        <v>87.6</v>
      </c>
      <c r="DE6" s="33">
        <f t="shared" si="11"/>
        <v>87.74</v>
      </c>
      <c r="DF6" s="32" t="str">
        <f>IF(DF7="","",IF(DF7="-","【-】","【"&amp;SUBSTITUTE(TEXT(DF7,"#,##0.00"),"-","△")&amp;"】"))</f>
        <v>【89.95】</v>
      </c>
      <c r="DG6" s="33">
        <f>IF(DG7="",NA(),DG7)</f>
        <v>43.14</v>
      </c>
      <c r="DH6" s="33">
        <f t="shared" ref="DH6:DP6" si="12">IF(DH7="",NA(),DH7)</f>
        <v>44.54</v>
      </c>
      <c r="DI6" s="33">
        <f t="shared" si="12"/>
        <v>45.93</v>
      </c>
      <c r="DJ6" s="33">
        <f t="shared" si="12"/>
        <v>47.25</v>
      </c>
      <c r="DK6" s="33">
        <f t="shared" si="12"/>
        <v>44.83</v>
      </c>
      <c r="DL6" s="33">
        <f t="shared" si="12"/>
        <v>37.71</v>
      </c>
      <c r="DM6" s="33">
        <f t="shared" si="12"/>
        <v>38.69</v>
      </c>
      <c r="DN6" s="33">
        <f t="shared" si="12"/>
        <v>39.65</v>
      </c>
      <c r="DO6" s="33">
        <f t="shared" si="12"/>
        <v>45.25</v>
      </c>
      <c r="DP6" s="33">
        <f t="shared" si="12"/>
        <v>46.27</v>
      </c>
      <c r="DQ6" s="32" t="str">
        <f>IF(DQ7="","",IF(DQ7="-","【-】","【"&amp;SUBSTITUTE(TEXT(DQ7,"#,##0.00"),"-","△")&amp;"】"))</f>
        <v>【47.18】</v>
      </c>
      <c r="DR6" s="33">
        <f>IF(DR7="",NA(),DR7)</f>
        <v>2.16</v>
      </c>
      <c r="DS6" s="33">
        <f t="shared" ref="DS6:EA6" si="13">IF(DS7="",NA(),DS7)</f>
        <v>2.0299999999999998</v>
      </c>
      <c r="DT6" s="33">
        <f t="shared" si="13"/>
        <v>2.76</v>
      </c>
      <c r="DU6" s="33">
        <f t="shared" si="13"/>
        <v>3.39</v>
      </c>
      <c r="DV6" s="33">
        <f t="shared" si="13"/>
        <v>4.5199999999999996</v>
      </c>
      <c r="DW6" s="33">
        <f t="shared" si="13"/>
        <v>7.67</v>
      </c>
      <c r="DX6" s="33">
        <f t="shared" si="13"/>
        <v>8.4</v>
      </c>
      <c r="DY6" s="33">
        <f t="shared" si="13"/>
        <v>9.7100000000000009</v>
      </c>
      <c r="DZ6" s="33">
        <f t="shared" si="13"/>
        <v>10.71</v>
      </c>
      <c r="EA6" s="33">
        <f t="shared" si="13"/>
        <v>10.93</v>
      </c>
      <c r="EB6" s="32" t="str">
        <f>IF(EB7="","",IF(EB7="-","【-】","【"&amp;SUBSTITUTE(TEXT(EB7,"#,##0.00"),"-","△")&amp;"】"))</f>
        <v>【13.18】</v>
      </c>
      <c r="EC6" s="33">
        <f>IF(EC7="",NA(),EC7)</f>
        <v>1.33</v>
      </c>
      <c r="ED6" s="33">
        <f t="shared" ref="ED6:EL6" si="14">IF(ED7="",NA(),ED7)</f>
        <v>1.56</v>
      </c>
      <c r="EE6" s="33">
        <f t="shared" si="14"/>
        <v>1.3</v>
      </c>
      <c r="EF6" s="33">
        <f t="shared" si="14"/>
        <v>1.33</v>
      </c>
      <c r="EG6" s="33">
        <f t="shared" si="14"/>
        <v>1.1200000000000001</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412031</v>
      </c>
      <c r="D7" s="35">
        <v>46</v>
      </c>
      <c r="E7" s="35">
        <v>1</v>
      </c>
      <c r="F7" s="35">
        <v>0</v>
      </c>
      <c r="G7" s="35">
        <v>1</v>
      </c>
      <c r="H7" s="35" t="s">
        <v>93</v>
      </c>
      <c r="I7" s="35" t="s">
        <v>94</v>
      </c>
      <c r="J7" s="35" t="s">
        <v>95</v>
      </c>
      <c r="K7" s="35" t="s">
        <v>96</v>
      </c>
      <c r="L7" s="35" t="s">
        <v>97</v>
      </c>
      <c r="M7" s="36" t="s">
        <v>98</v>
      </c>
      <c r="N7" s="36">
        <v>71.09</v>
      </c>
      <c r="O7" s="36">
        <v>97.59</v>
      </c>
      <c r="P7" s="36">
        <v>3240</v>
      </c>
      <c r="Q7" s="36">
        <v>72266</v>
      </c>
      <c r="R7" s="36">
        <v>71.72</v>
      </c>
      <c r="S7" s="36">
        <v>1007.61</v>
      </c>
      <c r="T7" s="36">
        <v>70521</v>
      </c>
      <c r="U7" s="36">
        <v>43.44</v>
      </c>
      <c r="V7" s="36">
        <v>1623.41</v>
      </c>
      <c r="W7" s="36">
        <v>125.7</v>
      </c>
      <c r="X7" s="36">
        <v>128.16</v>
      </c>
      <c r="Y7" s="36">
        <v>127.72</v>
      </c>
      <c r="Z7" s="36">
        <v>124.77</v>
      </c>
      <c r="AA7" s="36">
        <v>125.76</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3026.23</v>
      </c>
      <c r="AT7" s="36">
        <v>3844.79</v>
      </c>
      <c r="AU7" s="36">
        <v>4090.29</v>
      </c>
      <c r="AV7" s="36">
        <v>511.21</v>
      </c>
      <c r="AW7" s="36">
        <v>528</v>
      </c>
      <c r="AX7" s="36">
        <v>695.41</v>
      </c>
      <c r="AY7" s="36">
        <v>701</v>
      </c>
      <c r="AZ7" s="36">
        <v>739.59</v>
      </c>
      <c r="BA7" s="36">
        <v>335.95</v>
      </c>
      <c r="BB7" s="36">
        <v>346.59</v>
      </c>
      <c r="BC7" s="36">
        <v>262.74</v>
      </c>
      <c r="BD7" s="36">
        <v>253.86</v>
      </c>
      <c r="BE7" s="36">
        <v>231.85</v>
      </c>
      <c r="BF7" s="36">
        <v>213.4</v>
      </c>
      <c r="BG7" s="36">
        <v>216.78</v>
      </c>
      <c r="BH7" s="36">
        <v>272.26</v>
      </c>
      <c r="BI7" s="36">
        <v>343.45</v>
      </c>
      <c r="BJ7" s="36">
        <v>330.99</v>
      </c>
      <c r="BK7" s="36">
        <v>324.08999999999997</v>
      </c>
      <c r="BL7" s="36">
        <v>319.82</v>
      </c>
      <c r="BM7" s="36">
        <v>312.02999999999997</v>
      </c>
      <c r="BN7" s="36">
        <v>276.38</v>
      </c>
      <c r="BO7" s="36">
        <v>119.57</v>
      </c>
      <c r="BP7" s="36">
        <v>122.34</v>
      </c>
      <c r="BQ7" s="36">
        <v>121.53</v>
      </c>
      <c r="BR7" s="36">
        <v>121.13</v>
      </c>
      <c r="BS7" s="36">
        <v>121.93</v>
      </c>
      <c r="BT7" s="36">
        <v>99.61</v>
      </c>
      <c r="BU7" s="36">
        <v>100.27</v>
      </c>
      <c r="BV7" s="36">
        <v>99.46</v>
      </c>
      <c r="BW7" s="36">
        <v>105.21</v>
      </c>
      <c r="BX7" s="36">
        <v>105.71</v>
      </c>
      <c r="BY7" s="36">
        <v>104.99</v>
      </c>
      <c r="BZ7" s="36">
        <v>145.6</v>
      </c>
      <c r="CA7" s="36">
        <v>142.1</v>
      </c>
      <c r="CB7" s="36">
        <v>143.16999999999999</v>
      </c>
      <c r="CC7" s="36">
        <v>143.94999999999999</v>
      </c>
      <c r="CD7" s="36">
        <v>142.82</v>
      </c>
      <c r="CE7" s="36">
        <v>169.59</v>
      </c>
      <c r="CF7" s="36">
        <v>169.62</v>
      </c>
      <c r="CG7" s="36">
        <v>171.78</v>
      </c>
      <c r="CH7" s="36">
        <v>162.59</v>
      </c>
      <c r="CI7" s="36">
        <v>162.15</v>
      </c>
      <c r="CJ7" s="36">
        <v>163.72</v>
      </c>
      <c r="CK7" s="36">
        <v>52.41</v>
      </c>
      <c r="CL7" s="36">
        <v>53.68</v>
      </c>
      <c r="CM7" s="36">
        <v>54.85</v>
      </c>
      <c r="CN7" s="36">
        <v>54.38</v>
      </c>
      <c r="CO7" s="36">
        <v>54.39</v>
      </c>
      <c r="CP7" s="36">
        <v>60.04</v>
      </c>
      <c r="CQ7" s="36">
        <v>59.88</v>
      </c>
      <c r="CR7" s="36">
        <v>59.68</v>
      </c>
      <c r="CS7" s="36">
        <v>59.17</v>
      </c>
      <c r="CT7" s="36">
        <v>59.34</v>
      </c>
      <c r="CU7" s="36">
        <v>59.76</v>
      </c>
      <c r="CV7" s="36">
        <v>91.4</v>
      </c>
      <c r="CW7" s="36">
        <v>91.83</v>
      </c>
      <c r="CX7" s="36">
        <v>90.68</v>
      </c>
      <c r="CY7" s="36">
        <v>91.21</v>
      </c>
      <c r="CZ7" s="36">
        <v>91.9</v>
      </c>
      <c r="DA7" s="36">
        <v>87.33</v>
      </c>
      <c r="DB7" s="36">
        <v>87.65</v>
      </c>
      <c r="DC7" s="36">
        <v>87.63</v>
      </c>
      <c r="DD7" s="36">
        <v>87.6</v>
      </c>
      <c r="DE7" s="36">
        <v>87.74</v>
      </c>
      <c r="DF7" s="36">
        <v>89.95</v>
      </c>
      <c r="DG7" s="36">
        <v>43.14</v>
      </c>
      <c r="DH7" s="36">
        <v>44.54</v>
      </c>
      <c r="DI7" s="36">
        <v>45.93</v>
      </c>
      <c r="DJ7" s="36">
        <v>47.25</v>
      </c>
      <c r="DK7" s="36">
        <v>44.83</v>
      </c>
      <c r="DL7" s="36">
        <v>37.71</v>
      </c>
      <c r="DM7" s="36">
        <v>38.69</v>
      </c>
      <c r="DN7" s="36">
        <v>39.65</v>
      </c>
      <c r="DO7" s="36">
        <v>45.25</v>
      </c>
      <c r="DP7" s="36">
        <v>46.27</v>
      </c>
      <c r="DQ7" s="36">
        <v>47.18</v>
      </c>
      <c r="DR7" s="36">
        <v>2.16</v>
      </c>
      <c r="DS7" s="36">
        <v>2.0299999999999998</v>
      </c>
      <c r="DT7" s="36">
        <v>2.76</v>
      </c>
      <c r="DU7" s="36">
        <v>3.39</v>
      </c>
      <c r="DV7" s="36">
        <v>4.5199999999999996</v>
      </c>
      <c r="DW7" s="36">
        <v>7.67</v>
      </c>
      <c r="DX7" s="36">
        <v>8.4</v>
      </c>
      <c r="DY7" s="36">
        <v>9.7100000000000009</v>
      </c>
      <c r="DZ7" s="36">
        <v>10.71</v>
      </c>
      <c r="EA7" s="36">
        <v>10.93</v>
      </c>
      <c r="EB7" s="36">
        <v>13.18</v>
      </c>
      <c r="EC7" s="36">
        <v>1.33</v>
      </c>
      <c r="ED7" s="36">
        <v>1.56</v>
      </c>
      <c r="EE7" s="36">
        <v>1.3</v>
      </c>
      <c r="EF7" s="36">
        <v>1.33</v>
      </c>
      <c r="EG7" s="36">
        <v>1.1200000000000001</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kanri21</cp:lastModifiedBy>
  <dcterms:created xsi:type="dcterms:W3CDTF">2017-02-01T08:49:46Z</dcterms:created>
  <dcterms:modified xsi:type="dcterms:W3CDTF">2017-02-21T06:20:56Z</dcterms:modified>
</cp:coreProperties>
</file>